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kdclark\Reports\SFAC\SFAC 2027\"/>
    </mc:Choice>
  </mc:AlternateContent>
  <xr:revisionPtr revIDLastSave="0" documentId="8_{7ECE9303-0944-4CB2-8B5B-9CEAB72A73D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dgt Wkst" sheetId="4" r:id="rId1"/>
    <sheet name="Pivot H0225" sheetId="7" r:id="rId2"/>
  </sheets>
  <externalReferences>
    <externalReference r:id="rId3"/>
    <externalReference r:id="rId4"/>
    <externalReference r:id="rId5"/>
    <externalReference r:id="rId6"/>
  </externalReferenc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4" l="1"/>
  <c r="D40" i="4"/>
  <c r="D41" i="4"/>
  <c r="C35" i="4"/>
  <c r="C25" i="4"/>
  <c r="C26" i="4"/>
  <c r="C27" i="4"/>
  <c r="C28" i="4"/>
  <c r="C29" i="4"/>
  <c r="C24" i="4"/>
  <c r="F35" i="4"/>
  <c r="F36" i="4"/>
  <c r="C36" i="4"/>
  <c r="D35" i="4"/>
  <c r="D42" i="4" s="1"/>
  <c r="F41" i="4" l="1"/>
  <c r="F40" i="4"/>
  <c r="C37" i="4"/>
  <c r="E37" i="4" s="1"/>
  <c r="C41" i="4"/>
  <c r="E41" i="4" s="1"/>
  <c r="C40" i="4"/>
  <c r="E40" i="4" s="1"/>
  <c r="C39" i="4"/>
  <c r="E39" i="4" s="1"/>
  <c r="C38" i="4"/>
  <c r="E38" i="4" s="1"/>
  <c r="F39" i="4"/>
  <c r="F38" i="4"/>
  <c r="F37" i="4"/>
  <c r="F42" i="4" s="1"/>
  <c r="E36" i="4"/>
  <c r="C42" i="4" l="1"/>
  <c r="E35" i="4"/>
  <c r="E42" i="4" s="1"/>
  <c r="D1" i="7"/>
  <c r="C30" i="4" l="1"/>
</calcChain>
</file>

<file path=xl/sharedStrings.xml><?xml version="1.0" encoding="utf-8"?>
<sst xmlns="http://schemas.openxmlformats.org/spreadsheetml/2006/main" count="64" uniqueCount="36">
  <si>
    <t>Deptid</t>
  </si>
  <si>
    <t>Acc Type</t>
  </si>
  <si>
    <t>H0205</t>
  </si>
  <si>
    <t>EXP</t>
  </si>
  <si>
    <t>Student Service Fee</t>
  </si>
  <si>
    <t>Row Labels</t>
  </si>
  <si>
    <t>Grand Total</t>
  </si>
  <si>
    <t>Type of Fund</t>
  </si>
  <si>
    <t>Budget Node</t>
  </si>
  <si>
    <t>FY25 Budget</t>
  </si>
  <si>
    <t>Maintenance &amp; Ops</t>
  </si>
  <si>
    <t>TOTAL</t>
  </si>
  <si>
    <t>Admin Charges</t>
  </si>
  <si>
    <t>Student Service Fee Prior Year and Current Year Budget and Actuals</t>
  </si>
  <si>
    <t>H0225</t>
  </si>
  <si>
    <t>Auxilliary Sales and Service</t>
  </si>
  <si>
    <t>Campus Rec Fee</t>
  </si>
  <si>
    <t>Grants</t>
  </si>
  <si>
    <r>
      <rPr>
        <b/>
        <sz val="11"/>
        <color theme="1"/>
        <rFont val="Calibri"/>
        <family val="2"/>
        <scheme val="minor"/>
      </rPr>
      <t>Unit</t>
    </r>
    <r>
      <rPr>
        <sz val="11"/>
        <color theme="1"/>
        <rFont val="Calibri"/>
        <family val="2"/>
        <scheme val="minor"/>
      </rPr>
      <t>:  Campus Recreation</t>
    </r>
  </si>
  <si>
    <r>
      <rPr>
        <b/>
        <sz val="11"/>
        <color theme="1"/>
        <rFont val="Calibri"/>
        <family val="2"/>
        <scheme val="minor"/>
      </rPr>
      <t>Dept #</t>
    </r>
    <r>
      <rPr>
        <sz val="11"/>
        <color theme="1"/>
        <rFont val="Calibri"/>
        <family val="2"/>
        <scheme val="minor"/>
      </rPr>
      <t>: H0225</t>
    </r>
  </si>
  <si>
    <t>Variance</t>
  </si>
  <si>
    <t>2026-2027 Student Service Fee Budget Information</t>
  </si>
  <si>
    <t>FY26 Budget by Fund Type</t>
  </si>
  <si>
    <t>FY 26 Budget</t>
  </si>
  <si>
    <t>FY25 Actuals</t>
  </si>
  <si>
    <t>FY26 Budget</t>
  </si>
  <si>
    <t>Private Donations/Gifts</t>
  </si>
  <si>
    <t>UH Aux Fee</t>
  </si>
  <si>
    <t>Sum of Base Budget</t>
  </si>
  <si>
    <t>Program</t>
  </si>
  <si>
    <t>(Multiple Items)</t>
  </si>
  <si>
    <t>Student Programs &amp; Events</t>
  </si>
  <si>
    <t>Contracts</t>
  </si>
  <si>
    <t>Supplies</t>
  </si>
  <si>
    <t>Facilities &amp; Equipment</t>
  </si>
  <si>
    <t>Other M&amp;O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</si>
</sst>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1" applyNumberFormat="1" applyFont="1"/>
    <xf numFmtId="0" fontId="16" fillId="33" borderId="11" xfId="0" applyFont="1" applyFill="1" applyBorder="1" applyAlignment="1">
      <alignment horizontal="center"/>
    </xf>
    <xf numFmtId="0" fontId="16" fillId="34" borderId="11" xfId="0" applyFont="1" applyFill="1" applyBorder="1"/>
    <xf numFmtId="0" fontId="0" fillId="34" borderId="11" xfId="0" applyFill="1" applyBorder="1"/>
    <xf numFmtId="0" fontId="0" fillId="35" borderId="11" xfId="0" applyFill="1" applyBorder="1"/>
    <xf numFmtId="0" fontId="16" fillId="35" borderId="11" xfId="0" applyFont="1" applyFill="1" applyBorder="1"/>
    <xf numFmtId="0" fontId="16" fillId="0" borderId="0" xfId="0" applyFont="1" applyAlignment="1">
      <alignment horizontal="right"/>
    </xf>
    <xf numFmtId="0" fontId="16" fillId="36" borderId="11" xfId="0" applyFont="1" applyFill="1" applyBorder="1" applyAlignment="1">
      <alignment horizontal="center" wrapText="1"/>
    </xf>
    <xf numFmtId="164" fontId="16" fillId="0" borderId="10" xfId="1" applyNumberFormat="1" applyFont="1" applyBorder="1"/>
    <xf numFmtId="0" fontId="18" fillId="0" borderId="0" xfId="0" applyFont="1"/>
    <xf numFmtId="10" fontId="0" fillId="0" borderId="0" xfId="0" applyNumberFormat="1"/>
    <xf numFmtId="10" fontId="0" fillId="0" borderId="0" xfId="43" applyNumberFormat="1" applyFont="1"/>
    <xf numFmtId="10" fontId="16" fillId="0" borderId="10" xfId="43" applyNumberFormat="1" applyFont="1" applyBorder="1"/>
    <xf numFmtId="165" fontId="0" fillId="0" borderId="0" xfId="0" applyNumberFormat="1"/>
    <xf numFmtId="0" fontId="0" fillId="0" borderId="0" xfId="0" applyAlignment="1">
      <alignment horizontal="left" indent="3"/>
    </xf>
    <xf numFmtId="164" fontId="0" fillId="0" borderId="0" xfId="1" applyNumberFormat="1" applyFont="1" applyFill="1"/>
    <xf numFmtId="164" fontId="17" fillId="0" borderId="0" xfId="1" applyNumberFormat="1" applyFont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3">
    <dxf>
      <numFmt numFmtId="14" formatCode="0.00%"/>
    </dxf>
    <dxf>
      <numFmt numFmtId="165" formatCode="_(* #,##0_);_(* \(#,##0\);_(* &quot;-&quot;??_);_(@_)"/>
    </dxf>
    <dxf>
      <numFmt numFmtId="165" formatCode="_(* #,##0_);_(* \(#,##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FY 26 Budget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'Bdgt Wkst'!$C$23</c:f>
              <c:strCache>
                <c:ptCount val="1"/>
                <c:pt idx="0">
                  <c:v>FY 26 Budget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989-4B47-BF29-96ED637F4CD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989-4B47-BF29-96ED637F4CD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989-4B47-BF29-96ED637F4CD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989-4B47-BF29-96ED637F4CD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F59D-4D8A-B577-E38FDED4371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886-43D0-A9F6-3C2423370FB7}"/>
              </c:ext>
            </c:extLst>
          </c:dPt>
          <c:dLbls>
            <c:dLbl>
              <c:idx val="0"/>
              <c:layout>
                <c:manualLayout>
                  <c:x val="9.9318447494096615E-2"/>
                  <c:y val="2.67233379470647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989-4B47-BF29-96ED637F4CD3}"/>
                </c:ext>
              </c:extLst>
            </c:dLbl>
            <c:dLbl>
              <c:idx val="3"/>
              <c:layout>
                <c:manualLayout>
                  <c:x val="-4.2280152200664433E-3"/>
                  <c:y val="-1.67627310649798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989-4B47-BF29-96ED637F4CD3}"/>
                </c:ext>
              </c:extLst>
            </c:dLbl>
            <c:dLbl>
              <c:idx val="4"/>
              <c:layout>
                <c:manualLayout>
                  <c:x val="4.6739349358152854E-2"/>
                  <c:y val="-2.06784848296549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59D-4D8A-B577-E38FDED43711}"/>
                </c:ext>
              </c:extLst>
            </c:dLbl>
            <c:dLbl>
              <c:idx val="5"/>
              <c:layout>
                <c:manualLayout>
                  <c:x val="9.2913563318140366E-2"/>
                  <c:y val="-1.6342442209428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886-43D0-A9F6-3C2423370F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ln>
                      <a:noFill/>
                    </a:ln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'Bdgt Wkst'!$B$24:$B$29</c:f>
              <c:strCache>
                <c:ptCount val="6"/>
                <c:pt idx="0">
                  <c:v>Auxilliary Sales and Service</c:v>
                </c:pt>
                <c:pt idx="1">
                  <c:v>Campus Rec Fee</c:v>
                </c:pt>
                <c:pt idx="2">
                  <c:v>Grants</c:v>
                </c:pt>
                <c:pt idx="3">
                  <c:v>Private Donations/Gifts</c:v>
                </c:pt>
                <c:pt idx="4">
                  <c:v>Student Service Fee</c:v>
                </c:pt>
                <c:pt idx="5">
                  <c:v>UH Aux Fee</c:v>
                </c:pt>
              </c:strCache>
            </c:strRef>
          </c:cat>
          <c:val>
            <c:numRef>
              <c:f>'Bdgt Wkst'!$C$24:$C$29</c:f>
              <c:numCache>
                <c:formatCode>0.00%</c:formatCode>
                <c:ptCount val="6"/>
                <c:pt idx="0">
                  <c:v>6.0460051461111497E-2</c:v>
                </c:pt>
                <c:pt idx="1">
                  <c:v>0.91366147672220044</c:v>
                </c:pt>
                <c:pt idx="2">
                  <c:v>3.3858244422666487E-4</c:v>
                </c:pt>
                <c:pt idx="3">
                  <c:v>0</c:v>
                </c:pt>
                <c:pt idx="4">
                  <c:v>2.4078769324635756E-2</c:v>
                </c:pt>
                <c:pt idx="5">
                  <c:v>1.4611200478256252E-3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AA-4455-B026-F4F5E51BD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>
          <a:ln>
            <a:noFill/>
          </a:ln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5</xdr:row>
      <xdr:rowOff>61912</xdr:rowOff>
    </xdr:from>
    <xdr:to>
      <xdr:col>4</xdr:col>
      <xdr:colOff>752475</xdr:colOff>
      <xdr:row>20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F61B8C7-5ECC-E670-3457-85E0BBC10F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SFAC%20Master\Master%201063s%20-%20FY27%20Budget%20Worksheets\Master%201063%20-%20Sec%202%20FY25%20Period%20998%20Fund%203049%20onl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SFAC%20Master\Master%201063s%20-%20FY27%20Budget%20Worksheets\Master%201063%20-%20Sec%201%20FY26%20Period%201%20Fund%203049%20only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SFAC%20Master\Master%201063s%20-%20FY27%20Budget%20Worksheets\Master%201074%20B5009%20Expenses%20FY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SFAC%20Master\Master%201063s%20-%20FY26%20Budget%20Worksheets\Master%201063%20-%20Sec%201%20FY25%20Period%201%20-%20all%20fund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0205"/>
      <sheetName val="H0205A"/>
      <sheetName val="H0004"/>
      <sheetName val="H0021"/>
      <sheetName val="H0206"/>
      <sheetName val="H0207"/>
      <sheetName val="H0215"/>
      <sheetName val="H0216"/>
      <sheetName val="H0218"/>
      <sheetName val="H0220"/>
      <sheetName val="H0223"/>
      <sheetName val="H0224-AFB"/>
      <sheetName val="H0224-CCA"/>
      <sheetName val="H0224-CSI"/>
      <sheetName val="H0224-FF"/>
      <sheetName val="H0224-Homecoming"/>
      <sheetName val="H0224-MVP"/>
      <sheetName val="H0224-SPB"/>
      <sheetName val="H0224"/>
      <sheetName val="H0225"/>
      <sheetName val="H0225 HWB"/>
      <sheetName val="H0226-CoogRadio"/>
      <sheetName val="H0226-CoogTV"/>
      <sheetName val="H0226-CSM"/>
      <sheetName val="H0226-DailyCougar"/>
      <sheetName val="H0226"/>
      <sheetName val="H0227-SGA"/>
      <sheetName val="H0227"/>
      <sheetName val="H0229"/>
      <sheetName val="H0232"/>
      <sheetName val="Sheet1"/>
      <sheetName val="H0292"/>
      <sheetName val="H0553"/>
      <sheetName val="H0573"/>
      <sheetName val="H0616"/>
      <sheetName val="H0677"/>
      <sheetName val="H0678"/>
      <sheetName val="1063 Sec 2 - FY25 Pd998 (nc)"/>
      <sheetName val="Budget Node Descriptions"/>
      <sheetName val="DSA Dep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6">
          <cell r="A6" t="str">
            <v>Admin Charges</v>
          </cell>
          <cell r="B6">
            <v>16266</v>
          </cell>
          <cell r="C6">
            <v>16266.13</v>
          </cell>
        </row>
        <row r="7">
          <cell r="A7" t="str">
            <v>Maintenance &amp; Ops</v>
          </cell>
          <cell r="B7">
            <v>271102</v>
          </cell>
          <cell r="C7">
            <v>271101.82</v>
          </cell>
        </row>
      </sheetData>
      <sheetData sheetId="20">
        <row r="6">
          <cell r="A6" t="str">
            <v>Admin Charges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-H0004"/>
      <sheetName val="Pivot-H0021"/>
      <sheetName val="Pivot-H0205"/>
      <sheetName val="Pivot-H0205A"/>
      <sheetName val="Pivot-H0206"/>
      <sheetName val="Pivot-H0207"/>
      <sheetName val="Pivot-H0215"/>
      <sheetName val="Pivot-H0216"/>
      <sheetName val="Pivot-H0218"/>
      <sheetName val="Pivot-H0220"/>
      <sheetName val="Pivot-H0223"/>
      <sheetName val="Pivot-H0224-AFB"/>
      <sheetName val="Pivot-H0224-CCA"/>
      <sheetName val="Pivot-H0224-CSI"/>
      <sheetName val="Pivot-H0224-FF"/>
      <sheetName val="Pivot-H0224-HCO"/>
      <sheetName val="Pivot-H0224-MVP"/>
      <sheetName val="Pivot-H0224-SPB"/>
      <sheetName val="Pivot-H0224"/>
      <sheetName val="Pivot-H0225"/>
      <sheetName val="Pivot-H0225 HWB"/>
      <sheetName val="Pivot-H0226-CoogRadio"/>
      <sheetName val="Pivot-H0226-CoogTV"/>
      <sheetName val="Pivot-H0226-CSM"/>
      <sheetName val="Pivot-H0226-Daily Cougar"/>
      <sheetName val="Pivot-H0226"/>
      <sheetName val="Pivot-H0227"/>
      <sheetName val="Pivot-H0229"/>
      <sheetName val="Pivot-H0232"/>
      <sheetName val="Pivot-H0292"/>
      <sheetName val="Pivot-H0553"/>
      <sheetName val="Pivot-H0616"/>
      <sheetName val="Pivot-H0677"/>
      <sheetName val="Pivot-H0678"/>
      <sheetName val="1063-Sec2 - FY26Pd1"/>
      <sheetName val="Budget Node Descriptions"/>
      <sheetName val="DSA Depts"/>
    </sheetNames>
    <sheetDataSet>
      <sheetData sheetId="0"/>
      <sheetData sheetId="1">
        <row r="4">
          <cell r="A4" t="str">
            <v>Admin Charges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5">
          <cell r="A5" t="str">
            <v>Admin Charges</v>
          </cell>
          <cell r="B5">
            <v>15941</v>
          </cell>
        </row>
        <row r="6">
          <cell r="A6" t="str">
            <v>Maintenance &amp; Ops</v>
          </cell>
          <cell r="B6">
            <v>265680</v>
          </cell>
        </row>
      </sheetData>
      <sheetData sheetId="20">
        <row r="5">
          <cell r="A5" t="str">
            <v>Admin Charges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0004"/>
      <sheetName val="H0021"/>
      <sheetName val="H0205"/>
      <sheetName val="H0205A"/>
      <sheetName val="H0206"/>
      <sheetName val="H0207"/>
      <sheetName val="H0215"/>
      <sheetName val="H0216"/>
      <sheetName val="H0218"/>
      <sheetName val="H0220"/>
      <sheetName val="H0223"/>
      <sheetName val="H0224-AFB"/>
      <sheetName val="H0224-CCA"/>
      <sheetName val="H0224-CSI"/>
      <sheetName val="H0224-FF"/>
      <sheetName val="H0224-Homecoming"/>
      <sheetName val="H0224-MVP"/>
      <sheetName val="H0224-SPB"/>
      <sheetName val="H0224"/>
      <sheetName val="H0225"/>
      <sheetName val="H0225 HWB"/>
      <sheetName val="H0226-CoogRadio"/>
      <sheetName val="H0226-CoogTV"/>
      <sheetName val="H0226-CSM"/>
      <sheetName val="H0226-DailyCougar"/>
      <sheetName val="H0226"/>
      <sheetName val="H0227-SGA"/>
      <sheetName val="H0227"/>
      <sheetName val="H0229"/>
      <sheetName val="H0232"/>
      <sheetName val="H0292"/>
      <sheetName val="H0553"/>
      <sheetName val="H0573"/>
      <sheetName val="H0616"/>
      <sheetName val="H0677"/>
      <sheetName val="H0678"/>
      <sheetName val="UGLS1074_Section_3_Actual_RE_tr"/>
      <sheetName val="1074 Revenue Expense"/>
      <sheetName val="1063 Sec 2 - FY25 Pd998 (nc)"/>
      <sheetName val="Budget Node Descriptions"/>
      <sheetName val="DSA Depts"/>
    </sheetNames>
    <sheetDataSet>
      <sheetData sheetId="0"/>
      <sheetData sheetId="1">
        <row r="5">
          <cell r="A5" t="str">
            <v>Contracts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6">
          <cell r="A6" t="str">
            <v>Other M&amp;O</v>
          </cell>
          <cell r="B6">
            <v>3926.5799999999954</v>
          </cell>
        </row>
        <row r="7">
          <cell r="A7" t="str">
            <v>Facilities &amp; Equipment</v>
          </cell>
          <cell r="B7">
            <v>267175.24000000005</v>
          </cell>
        </row>
      </sheetData>
      <sheetData sheetId="20">
        <row r="6">
          <cell r="A6" t="str">
            <v>Supplies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0205"/>
      <sheetName val="H0205A"/>
      <sheetName val="Pivot H0004"/>
      <sheetName val="Pivot H0206"/>
      <sheetName val="Pivot H0207"/>
      <sheetName val="Pivot H0215"/>
      <sheetName val="Pivot H0216"/>
      <sheetName val="Pivot H0218"/>
      <sheetName val="Pivot H0220"/>
      <sheetName val="Pivot H0223"/>
      <sheetName val="Pivot H0224-AFB"/>
      <sheetName val="Pivot H0224-CCA"/>
      <sheetName val="Pivot H0224-CSI"/>
      <sheetName val="Pivot H0224-FF"/>
      <sheetName val="Pivot H0224-HCO"/>
      <sheetName val="Pivot H0224-MVP"/>
      <sheetName val="Pivot H0224-SPB"/>
      <sheetName val="Pivot H0224"/>
      <sheetName val="Pivot H0225"/>
      <sheetName val="Pivot H0226-CoogRadio"/>
      <sheetName val="Pivot H0226-CoogTV"/>
      <sheetName val="Pivot H0226-CSM"/>
      <sheetName val="Pivot H0226-Daily Cougar"/>
      <sheetName val="Pivot H0226"/>
      <sheetName val="Pivot H0227"/>
      <sheetName val="Pivot H0229"/>
      <sheetName val="Pivot H0232"/>
      <sheetName val="Pivot H0292"/>
      <sheetName val="Pivot H0553"/>
      <sheetName val="Pivot H0616"/>
      <sheetName val="Pivot H0677"/>
      <sheetName val="Pivot H0678"/>
      <sheetName val="1063-Sec 1 - FY25Pd1"/>
      <sheetName val="Fund Descriptions"/>
      <sheetName val="DSA Dep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Dept ID</v>
          </cell>
          <cell r="B2" t="str">
            <v>Department</v>
          </cell>
        </row>
        <row r="3">
          <cell r="A3" t="str">
            <v>H0004</v>
          </cell>
          <cell r="B3" t="str">
            <v>Cougars in Recovery</v>
          </cell>
        </row>
        <row r="4">
          <cell r="A4" t="str">
            <v>H0021</v>
          </cell>
          <cell r="B4" t="str">
            <v>DSA Business Services</v>
          </cell>
        </row>
        <row r="5">
          <cell r="A5" t="str">
            <v>H0205</v>
          </cell>
          <cell r="B5" t="str">
            <v>VC/VP Student Affairs</v>
          </cell>
        </row>
        <row r="6">
          <cell r="A6" t="str">
            <v>H0206</v>
          </cell>
          <cell r="B6" t="str">
            <v>Center for Student Empowerment</v>
          </cell>
        </row>
        <row r="7">
          <cell r="A7" t="str">
            <v>H0207</v>
          </cell>
          <cell r="B7" t="str">
            <v>Student Health Center</v>
          </cell>
        </row>
        <row r="8">
          <cell r="A8" t="str">
            <v>H0215</v>
          </cell>
          <cell r="B8" t="str">
            <v>University Career Services</v>
          </cell>
        </row>
        <row r="9">
          <cell r="A9" t="str">
            <v>H0216</v>
          </cell>
          <cell r="B9" t="str">
            <v>Student Accessibility Center</v>
          </cell>
        </row>
        <row r="10">
          <cell r="A10" t="str">
            <v>H0217</v>
          </cell>
          <cell r="B10" t="str">
            <v>International Student and Scholar Services</v>
          </cell>
        </row>
        <row r="11">
          <cell r="A11" t="str">
            <v>H0218</v>
          </cell>
          <cell r="B11" t="str">
            <v>Veteran's Services</v>
          </cell>
        </row>
        <row r="12">
          <cell r="A12" t="str">
            <v>H0220</v>
          </cell>
          <cell r="B12" t="str">
            <v>Counseling &amp; Psychological Services</v>
          </cell>
        </row>
        <row r="13">
          <cell r="A13" t="str">
            <v>H0223</v>
          </cell>
          <cell r="B13" t="str">
            <v>Dean of Students</v>
          </cell>
        </row>
        <row r="14">
          <cell r="A14" t="str">
            <v>H0224</v>
          </cell>
          <cell r="B14" t="str">
            <v>Center for Student Involvement</v>
          </cell>
        </row>
        <row r="15">
          <cell r="A15" t="str">
            <v>H0225</v>
          </cell>
          <cell r="B15" t="str">
            <v>Campus Recreation</v>
          </cell>
        </row>
        <row r="16">
          <cell r="A16" t="str">
            <v>H0226</v>
          </cell>
          <cell r="B16" t="str">
            <v>Center for Student Media</v>
          </cell>
        </row>
        <row r="17">
          <cell r="A17" t="str">
            <v>H0227</v>
          </cell>
          <cell r="B17" t="str">
            <v>Student Center</v>
          </cell>
        </row>
        <row r="18">
          <cell r="A18" t="str">
            <v>H0229</v>
          </cell>
          <cell r="B18" t="str">
            <v>Children's Learning Center</v>
          </cell>
        </row>
        <row r="19">
          <cell r="A19" t="str">
            <v>H0231</v>
          </cell>
          <cell r="B19" t="str">
            <v>Student Housing and Resident Life</v>
          </cell>
        </row>
        <row r="20">
          <cell r="A20" t="str">
            <v>H0232</v>
          </cell>
          <cell r="B20" t="str">
            <v>A.D. Bruce Religion Center</v>
          </cell>
        </row>
        <row r="21">
          <cell r="A21" t="str">
            <v>H0292</v>
          </cell>
          <cell r="B21" t="str">
            <v>UH Wellness Center</v>
          </cell>
        </row>
        <row r="22">
          <cell r="A22" t="str">
            <v>H0553</v>
          </cell>
          <cell r="B22" t="str">
            <v>Center for Fraternity and Sorority Life</v>
          </cell>
        </row>
        <row r="23">
          <cell r="A23" t="str">
            <v>H0616</v>
          </cell>
          <cell r="B23" t="str">
            <v>Student Affairs IT</v>
          </cell>
        </row>
        <row r="24">
          <cell r="A24" t="str">
            <v>H0677</v>
          </cell>
          <cell r="B24" t="str">
            <v>Center for Student Advocacy</v>
          </cell>
        </row>
        <row r="25">
          <cell r="A25" t="str">
            <v>H0678</v>
          </cell>
          <cell r="B25" t="str">
            <v>Women and Gender Resources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SFAC%20Master\Master%201063s%20-%20FY27%20Budget%20Worksheets\Master%201063%20-%20Sec%201%20FY26%20Period%201%20-%20all%20funds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olmes, Lanita J" refreshedDate="45938.387441435189" createdVersion="8" refreshedVersion="8" minRefreshableVersion="3" recordCount="303" xr:uid="{5B0D4386-2815-42EE-A402-630A5F009C8A}">
  <cacheSource type="worksheet">
    <worksheetSource ref="A1:Y304" sheet="1063-Sec 1 - FY26Pd1" r:id="rId2"/>
  </cacheSource>
  <cacheFields count="25">
    <cacheField name="BU" numFmtId="0">
      <sharedItems/>
    </cacheField>
    <cacheField name="Fund" numFmtId="0">
      <sharedItems containsSemiMixedTypes="0" containsString="0" containsNumber="1" containsInteger="1" minValue="1026" maxValue="9006"/>
    </cacheField>
    <cacheField name="Deptid" numFmtId="0">
      <sharedItems count="16">
        <s v="H0004"/>
        <s v="H0021"/>
        <s v="H0205"/>
        <s v="H0206"/>
        <s v="H0207"/>
        <s v="H0208"/>
        <s v="H0215"/>
        <s v="H0216"/>
        <s v="H0217"/>
        <s v="H0218"/>
        <s v="H0220"/>
        <s v="H0223"/>
        <s v="H0224"/>
        <s v="H0225"/>
        <s v="H0226"/>
        <s v="H0227"/>
      </sharedItems>
    </cacheField>
    <cacheField name="Program" numFmtId="0">
      <sharedItems count="145">
        <s v="I0025"/>
        <s v="H8951"/>
        <s v="H8900"/>
        <s v="E0097"/>
        <s v="E0098"/>
        <s v="E0481"/>
        <s v="C0001"/>
        <s v="E0064"/>
        <s v="I0048"/>
        <s v="E0086"/>
        <s v="E0231"/>
        <s v="E0313"/>
        <s v="E0315"/>
        <s v="F0857"/>
        <s v="B0854"/>
        <s v="I0030"/>
        <s v="I0093"/>
        <s v="I0357"/>
        <s v="I0360"/>
        <s v="I0788"/>
        <s v="I0789"/>
        <s v="I0883"/>
        <s v="I0026"/>
        <s v="I0089"/>
        <s v="E0014"/>
        <s v="E0020"/>
        <s v="E0027"/>
        <s v="E0074"/>
        <s v="E0448"/>
        <s v="F0187"/>
        <s v="E0357"/>
        <s v="I0793"/>
        <s v="I0944"/>
        <s v="H0268"/>
        <s v="H0633"/>
        <s v="H8986"/>
        <s v="E0081"/>
        <s v="E0083"/>
        <s v="E0091"/>
        <s v="E0094"/>
        <s v="E0458"/>
        <s v="H0449"/>
        <s v="H0669"/>
        <s v="A0001"/>
        <s v="I0366"/>
        <s v="I0388"/>
        <s v="E0039"/>
        <s v="E0493"/>
        <s v="E0325"/>
        <s v="E0333"/>
        <s v="I0427"/>
        <s v="E0018"/>
        <s v="H0002"/>
        <s v="E0353"/>
        <s v="I0795"/>
        <s v="H7030"/>
        <s v="H8540"/>
        <s v="E0436"/>
        <s v="E5121"/>
        <s v="D8358"/>
        <s v="D0098"/>
        <s v="E0007"/>
        <s v="E0345"/>
        <s v="E0341"/>
        <s v="E0343"/>
        <s v="H1032"/>
        <s v="H1312"/>
        <s v="E0470"/>
        <s v="E0472"/>
        <s v="D3101"/>
        <s v="I0796"/>
        <s v="H0102"/>
        <s v="E0022"/>
        <s v="E0053"/>
        <s v="E5055"/>
        <s v="E5056"/>
        <s v="I0797"/>
        <s v="E0469"/>
        <s v="E0502"/>
        <s v="E0233"/>
        <s v="E2214"/>
        <s v="E0113"/>
        <s v="E3679"/>
        <s v="I0051"/>
        <s v="I0055"/>
        <s v="I0801"/>
        <s v="E0468"/>
        <s v="E2201"/>
        <s v="E0071"/>
        <s v="E2206"/>
        <s v="I0060"/>
        <s v="I0324"/>
        <s v="I0363"/>
        <s v="I0456"/>
        <s v="I0802"/>
        <s v="I0803"/>
        <s v="I0804"/>
        <s v="I0323"/>
        <s v="I0844"/>
        <s v="I3669"/>
        <s v="H0023"/>
        <s v="E0019"/>
        <s v="E0023"/>
        <s v="E0095"/>
        <s v="E0099"/>
        <s v="E0460"/>
        <s v="E0584"/>
        <s v="I0019"/>
        <s v="I0034"/>
        <s v="I0035"/>
        <s v="I0036"/>
        <s v="I0037"/>
        <s v="I0038"/>
        <s v="I0039"/>
        <s v="I0040"/>
        <s v="I0041"/>
        <s v="I0042"/>
        <s v="I0043"/>
        <s v="I0081"/>
        <s v="I0444"/>
        <s v="I0679"/>
        <s v="I0762"/>
        <s v="I0787"/>
        <s v="I0772"/>
        <s v="I0948"/>
        <s v="I0049"/>
        <s v="I0773"/>
        <s v="E3677"/>
        <s v="I0005"/>
        <s v="I0006"/>
        <s v="I0009"/>
        <s v="I0416"/>
        <s v="I0415"/>
        <s v="I0418"/>
        <s v="E0006"/>
        <s v="I0419"/>
        <s v="I0004"/>
        <s v="I0053"/>
        <s v="I0054"/>
        <s v="I0068"/>
        <s v="I0321"/>
        <s v="I0325"/>
        <s v="I0334"/>
        <s v="I0335"/>
        <s v="I0336"/>
      </sharedItems>
    </cacheField>
    <cacheField name="Project" numFmtId="0">
      <sharedItems/>
    </cacheField>
    <cacheField name="Descr" numFmtId="0">
      <sharedItems/>
    </cacheField>
    <cacheField name="Acc Type" numFmtId="0">
      <sharedItems count="2">
        <s v="EXP"/>
        <s v="REV"/>
      </sharedItems>
    </cacheField>
    <cacheField name="Current Base Budget" numFmtId="43">
      <sharedItems containsSemiMixedTypes="0" containsString="0" containsNumber="1" containsInteger="1" minValue="-18915835" maxValue="4281448"/>
    </cacheField>
    <cacheField name="2%  Reduction" numFmtId="0">
      <sharedItems containsString="0" containsBlank="1" containsNumber="1" containsInteger="1" minValue="-85629" maxValue="-190"/>
    </cacheField>
    <cacheField name="Base Budget" numFmtId="43">
      <sharedItems containsSemiMixedTypes="0" containsString="0" containsNumber="1" containsInteger="1" minValue="-18915835" maxValue="4195819"/>
    </cacheField>
    <cacheField name="Current Budget" numFmtId="43">
      <sharedItems containsSemiMixedTypes="0" containsString="0" containsNumber="1" minValue="-18915835" maxValue="4289854.9400000004"/>
    </cacheField>
    <cacheField name="Current Rev/Exp" numFmtId="43">
      <sharedItems containsSemiMixedTypes="0" containsString="0" containsNumber="1" minValue="-8717016.8000000007" maxValue="362867.5"/>
    </cacheField>
    <cacheField name="YTD/PTD Rev/Exp" numFmtId="43">
      <sharedItems containsSemiMixedTypes="0" containsString="0" containsNumber="1" minValue="-8717016.8000000007" maxValue="362867.5"/>
    </cacheField>
    <cacheField name="Open Cmt" numFmtId="43">
      <sharedItems containsSemiMixedTypes="0" containsString="0" containsNumber="1" minValue="0" maxValue="3213084.14"/>
    </cacheField>
    <cacheField name="Soft Cmt" numFmtId="43">
      <sharedItems containsSemiMixedTypes="0" containsString="0" containsNumber="1" minValue="-54245.59" maxValue="164976.59"/>
    </cacheField>
    <cacheField name="BBA" numFmtId="43">
      <sharedItems containsSemiMixedTypes="0" containsString="0" containsNumber="1" minValue="-10198818.199999999" maxValue="3669500"/>
    </cacheField>
    <cacheField name="Budget Ref Option" numFmtId="0">
      <sharedItems/>
    </cacheField>
    <cacheField name="Cost Center Manager" numFmtId="0">
      <sharedItems/>
    </cacheField>
    <cacheField name="Project/Grant Start Date" numFmtId="0">
      <sharedItems containsNonDate="0" containsDate="1" containsString="0" containsBlank="1" minDate="2019-03-29T00:00:00" maxDate="2025-08-02T00:00:00"/>
    </cacheField>
    <cacheField name="Project/Grant End Date" numFmtId="0">
      <sharedItems containsNonDate="0" containsDate="1" containsString="0" containsBlank="1" minDate="2019-12-15T00:00:00" maxDate="2028-01-01T00:00:00"/>
    </cacheField>
    <cacheField name="Grant Accounting End Date" numFmtId="0">
      <sharedItems containsNonDate="0" containsDate="1" containsString="0" containsBlank="1" minDate="2023-12-31T00:00:00" maxDate="2028-01-01T00:00:00"/>
    </cacheField>
    <cacheField name="Speedtype" numFmtId="0">
      <sharedItems containsSemiMixedTypes="0" containsString="0" containsNumber="1" containsInteger="1" minValue="10339" maxValue="77115"/>
    </cacheField>
    <cacheField name="Cost Center Status" numFmtId="0">
      <sharedItems/>
    </cacheField>
    <cacheField name="Fund Description" numFmtId="0">
      <sharedItems count="19">
        <s v="Student Service Fee"/>
        <s v="Scholarships"/>
        <s v="Scholarships/Endowments"/>
        <s v="Private Donations/Gifts"/>
        <s v="Grants"/>
        <s v="Designated Tuition"/>
        <s v="Other E&amp;G"/>
        <s v="Auxilliary Sales and Service"/>
        <s v="State Funds"/>
        <s v="Computer Fee"/>
        <s v="Indirect Costs"/>
        <e v="#N/A"/>
        <s v="Sales and Service"/>
        <s v="Federal Grants"/>
        <s v="Endowment Income"/>
        <s v="Voluntary Student Fees"/>
        <s v="Student Center Fee"/>
        <s v="Campus Rec Fee"/>
        <s v="UH Aux Fee"/>
      </sharedItems>
    </cacheField>
    <cacheField name="Speed Type and Budget Nod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3">
  <r>
    <s v="00730"/>
    <n v="3049"/>
    <x v="0"/>
    <x v="0"/>
    <s v="NA"/>
    <s v="COUGARS IN RECOVERY SFAC"/>
    <x v="0"/>
    <n v="210857"/>
    <m/>
    <n v="210857"/>
    <n v="210857"/>
    <n v="13857.3"/>
    <n v="13857.3"/>
    <n v="153073.64000000001"/>
    <n v="0"/>
    <n v="43926.06"/>
    <s v="All Budget References but are Limited to Active Cost Centers "/>
    <s v="Becker.Raquell Kay"/>
    <m/>
    <m/>
    <m/>
    <n v="60336"/>
    <s v="Active"/>
    <x v="0"/>
    <s v="60336-EXP"/>
  </r>
  <r>
    <s v="00730"/>
    <n v="4027"/>
    <x v="0"/>
    <x v="1"/>
    <s v="NA"/>
    <s v="ERIK D RICHARDS MEM SCHOL END"/>
    <x v="1"/>
    <n v="-1000"/>
    <m/>
    <n v="-1000"/>
    <n v="-1000"/>
    <n v="0"/>
    <n v="0"/>
    <n v="0"/>
    <n v="0"/>
    <n v="-1000"/>
    <s v="All Budget References but are Limited to Active Cost Centers "/>
    <s v="Becker.Raquell Kay"/>
    <m/>
    <m/>
    <m/>
    <n v="67649"/>
    <s v="Active"/>
    <x v="1"/>
    <s v="67649-REV"/>
  </r>
  <r>
    <s v="00730"/>
    <n v="4027"/>
    <x v="0"/>
    <x v="1"/>
    <s v="NA"/>
    <s v="ERIK D RICHARDS MEM SCHOL END"/>
    <x v="0"/>
    <n v="1000"/>
    <m/>
    <n v="1000"/>
    <n v="1000"/>
    <n v="0"/>
    <n v="0"/>
    <n v="0"/>
    <n v="0"/>
    <n v="1000"/>
    <s v="All Budget References but are Limited to Active Cost Centers "/>
    <s v="Becker.Raquell Kay"/>
    <m/>
    <m/>
    <m/>
    <n v="67649"/>
    <s v="Active"/>
    <x v="1"/>
    <s v="67649-EXP"/>
  </r>
  <r>
    <s v="00730"/>
    <n v="4028"/>
    <x v="0"/>
    <x v="2"/>
    <s v="NA"/>
    <s v="UPCHURCH FAMILY SCHOLAR END"/>
    <x v="1"/>
    <n v="-3496"/>
    <m/>
    <n v="-3496"/>
    <n v="-3496"/>
    <n v="0"/>
    <n v="0"/>
    <n v="0"/>
    <n v="0"/>
    <n v="-3496"/>
    <s v="All Budget References but are Limited to Active Cost Centers "/>
    <s v="Becker.Raquell Kay"/>
    <m/>
    <m/>
    <m/>
    <n v="65884"/>
    <s v="Active"/>
    <x v="2"/>
    <s v="65884-REV"/>
  </r>
  <r>
    <s v="00730"/>
    <n v="4028"/>
    <x v="0"/>
    <x v="2"/>
    <s v="NA"/>
    <s v="UPCHURCH FAMILY SCHOLAR END"/>
    <x v="0"/>
    <n v="3496"/>
    <m/>
    <n v="3496"/>
    <n v="3496"/>
    <n v="1000"/>
    <n v="1000"/>
    <n v="0"/>
    <n v="0"/>
    <n v="2496"/>
    <s v="All Budget References but are Limited to Active Cost Centers "/>
    <s v="Becker.Raquell Kay"/>
    <m/>
    <m/>
    <m/>
    <n v="65884"/>
    <s v="Active"/>
    <x v="2"/>
    <s v="65884-EXP"/>
  </r>
  <r>
    <s v="00730"/>
    <n v="4041"/>
    <x v="0"/>
    <x v="3"/>
    <s v="NA"/>
    <s v="RACHEL DAVIS MEM SCH OPERATING"/>
    <x v="0"/>
    <n v="0"/>
    <m/>
    <n v="0"/>
    <n v="0"/>
    <n v="0"/>
    <n v="0"/>
    <n v="0"/>
    <n v="0"/>
    <n v="0"/>
    <s v="All Budget References but are Limited to Active Cost Centers "/>
    <s v="Becker.Raquell Kay"/>
    <m/>
    <m/>
    <m/>
    <n v="67099"/>
    <s v="Active"/>
    <x v="3"/>
    <s v="67099-EXP"/>
  </r>
  <r>
    <s v="00730"/>
    <n v="4041"/>
    <x v="0"/>
    <x v="4"/>
    <s v="NA"/>
    <s v="ERIK RICHARDS MEM SCH OPERATIN"/>
    <x v="1"/>
    <n v="0"/>
    <m/>
    <n v="0"/>
    <n v="0"/>
    <n v="0"/>
    <n v="0"/>
    <n v="0"/>
    <n v="0"/>
    <n v="0"/>
    <s v="All Budget References but are Limited to Active Cost Centers "/>
    <s v="Becker.Raquell Kay"/>
    <m/>
    <m/>
    <m/>
    <n v="67100"/>
    <s v="Active"/>
    <x v="3"/>
    <s v="67100-REV"/>
  </r>
  <r>
    <s v="00730"/>
    <n v="4041"/>
    <x v="0"/>
    <x v="4"/>
    <s v="NA"/>
    <s v="ERIK RICHARDS MEM SCH OPERATIN"/>
    <x v="0"/>
    <n v="0"/>
    <m/>
    <n v="0"/>
    <n v="0"/>
    <n v="0"/>
    <n v="0"/>
    <n v="0"/>
    <n v="0"/>
    <n v="0"/>
    <s v="All Budget References but are Limited to Active Cost Centers "/>
    <s v="Becker.Raquell Kay"/>
    <m/>
    <m/>
    <m/>
    <n v="67100"/>
    <s v="Active"/>
    <x v="3"/>
    <s v="67100-EXP"/>
  </r>
  <r>
    <s v="00730"/>
    <n v="4041"/>
    <x v="0"/>
    <x v="5"/>
    <s v="NA"/>
    <s v="COUGARS IN RECOVERY"/>
    <x v="1"/>
    <n v="-80000"/>
    <m/>
    <n v="-80000"/>
    <n v="-80000"/>
    <n v="-15"/>
    <n v="-15"/>
    <n v="0"/>
    <n v="0"/>
    <n v="-79985"/>
    <s v="All Budget References but are Limited to Active Cost Centers "/>
    <s v="Becker.Raquell Kay"/>
    <m/>
    <m/>
    <m/>
    <n v="60337"/>
    <s v="Active"/>
    <x v="3"/>
    <s v="60337-REV"/>
  </r>
  <r>
    <s v="00730"/>
    <n v="4041"/>
    <x v="0"/>
    <x v="5"/>
    <s v="NA"/>
    <s v="COUGARS IN RECOVERY"/>
    <x v="0"/>
    <n v="80000"/>
    <m/>
    <n v="80000"/>
    <n v="80000"/>
    <n v="8308.1299999999992"/>
    <n v="8308.1299999999992"/>
    <n v="55767.839999999997"/>
    <n v="550.48"/>
    <n v="15373.55"/>
    <s v="All Budget References but are Limited to Active Cost Centers "/>
    <s v="Becker.Raquell Kay"/>
    <m/>
    <m/>
    <m/>
    <n v="60337"/>
    <s v="Active"/>
    <x v="3"/>
    <s v="60337-EXP"/>
  </r>
  <r>
    <s v="00730"/>
    <n v="5016"/>
    <x v="0"/>
    <x v="6"/>
    <s v="G0513354"/>
    <s v="COOGS IN NATURE"/>
    <x v="0"/>
    <n v="61798"/>
    <m/>
    <n v="61798"/>
    <n v="61798"/>
    <n v="0"/>
    <n v="0"/>
    <n v="0"/>
    <n v="0"/>
    <n v="61798"/>
    <s v="All Budget References but are Limited to Active Cost Centers "/>
    <s v="Becker.Raquell Kay"/>
    <d v="2025-03-01T00:00:00"/>
    <d v="2026-09-01T00:00:00"/>
    <d v="2026-10-16T00:00:00"/>
    <n v="76569"/>
    <s v="Active"/>
    <x v="4"/>
    <s v="76569-EXP"/>
  </r>
  <r>
    <s v="00730"/>
    <n v="2064"/>
    <x v="1"/>
    <x v="7"/>
    <s v="NA"/>
    <s v="STUDENT AFFAIRS BUSINESS SRVC"/>
    <x v="0"/>
    <n v="122547"/>
    <m/>
    <n v="122547"/>
    <n v="122552.12"/>
    <n v="8120.77"/>
    <n v="8120.77"/>
    <n v="113110.06"/>
    <n v="0"/>
    <n v="1321.29"/>
    <s v="All Budget References but are Limited to Active Cost Centers "/>
    <s v="Park.Caron Kay"/>
    <m/>
    <m/>
    <m/>
    <n v="57229"/>
    <s v="Active"/>
    <x v="5"/>
    <s v="57229-EXP"/>
  </r>
  <r>
    <s v="00730"/>
    <n v="2080"/>
    <x v="1"/>
    <x v="7"/>
    <s v="NA"/>
    <s v="STUDENT AFFAIRS BUSINESS SRVC"/>
    <x v="1"/>
    <n v="-9000"/>
    <m/>
    <n v="-9000"/>
    <n v="-9000"/>
    <n v="0"/>
    <n v="0"/>
    <n v="0"/>
    <n v="0"/>
    <n v="-9000"/>
    <s v="All Budget References but are Limited to Active Cost Centers "/>
    <s v="Park.Caron Kay"/>
    <m/>
    <m/>
    <m/>
    <n v="57532"/>
    <s v="Active"/>
    <x v="6"/>
    <s v="57532-REV"/>
  </r>
  <r>
    <s v="00730"/>
    <n v="2080"/>
    <x v="1"/>
    <x v="7"/>
    <s v="NA"/>
    <s v="STUDENT AFFAIRS BUSINESS SRVC"/>
    <x v="0"/>
    <n v="9000"/>
    <m/>
    <n v="9000"/>
    <n v="9000"/>
    <n v="0"/>
    <n v="0"/>
    <n v="0"/>
    <n v="0"/>
    <n v="9000"/>
    <s v="All Budget References but are Limited to Active Cost Centers "/>
    <s v="Park.Caron Kay"/>
    <m/>
    <m/>
    <m/>
    <n v="57532"/>
    <s v="Active"/>
    <x v="6"/>
    <s v="57532-EXP"/>
  </r>
  <r>
    <s v="00730"/>
    <n v="3049"/>
    <x v="1"/>
    <x v="8"/>
    <s v="NA"/>
    <s v="STUDENT AFFAIRS BUSINESS SRVC"/>
    <x v="0"/>
    <n v="922427"/>
    <n v="-18449"/>
    <n v="903978"/>
    <n v="922427"/>
    <n v="64701.34"/>
    <n v="64701.34"/>
    <n v="664151.02"/>
    <n v="459.39"/>
    <n v="193115.25"/>
    <s v="All Budget References but are Limited to Active Cost Centers "/>
    <s v="Park.Caron Kay"/>
    <m/>
    <m/>
    <m/>
    <n v="59924"/>
    <s v="Active"/>
    <x v="0"/>
    <s v="59924-EXP"/>
  </r>
  <r>
    <s v="00730"/>
    <n v="3056"/>
    <x v="1"/>
    <x v="8"/>
    <s v="NA"/>
    <s v="STUDENT AFFAIRS BUSINESS SRVC"/>
    <x v="1"/>
    <n v="-50000"/>
    <m/>
    <n v="-50000"/>
    <n v="-50000"/>
    <n v="0"/>
    <n v="0"/>
    <n v="0"/>
    <n v="0"/>
    <n v="-50000"/>
    <s v="All Budget References but are Limited to Active Cost Centers "/>
    <s v="Park.Caron Kay"/>
    <m/>
    <m/>
    <m/>
    <n v="62807"/>
    <s v="Active"/>
    <x v="7"/>
    <s v="62807-REV"/>
  </r>
  <r>
    <s v="00730"/>
    <n v="3056"/>
    <x v="1"/>
    <x v="8"/>
    <s v="NA"/>
    <s v="STUDENT AFFAIRS BUSINESS SRVC"/>
    <x v="0"/>
    <n v="50000"/>
    <m/>
    <n v="50000"/>
    <n v="50000"/>
    <n v="46.22"/>
    <n v="46.22"/>
    <n v="0"/>
    <n v="0"/>
    <n v="49953.78"/>
    <s v="All Budget References but are Limited to Active Cost Centers "/>
    <s v="Park.Caron Kay"/>
    <m/>
    <m/>
    <m/>
    <n v="62807"/>
    <s v="Active"/>
    <x v="7"/>
    <s v="62807-EXP"/>
  </r>
  <r>
    <s v="00730"/>
    <n v="1054"/>
    <x v="2"/>
    <x v="7"/>
    <s v="NA"/>
    <s v="STUDENT AFFAIRS BUSINESS SRVC"/>
    <x v="0"/>
    <n v="7989"/>
    <m/>
    <n v="7989"/>
    <n v="7989"/>
    <n v="0"/>
    <n v="0"/>
    <n v="0"/>
    <n v="0"/>
    <n v="7989"/>
    <s v="All Budget References but are Limited to Active Cost Centers "/>
    <s v="Park.Caron Kay"/>
    <m/>
    <m/>
    <m/>
    <n v="59149"/>
    <s v="Active"/>
    <x v="8"/>
    <s v="59149-EXP"/>
  </r>
  <r>
    <s v="00730"/>
    <n v="2064"/>
    <x v="2"/>
    <x v="9"/>
    <s v="NA"/>
    <s v="STUDENT AFFAIRS ADMIN"/>
    <x v="1"/>
    <n v="0"/>
    <m/>
    <n v="0"/>
    <n v="0"/>
    <n v="-132"/>
    <n v="-132"/>
    <n v="0"/>
    <n v="0"/>
    <n v="132"/>
    <s v="All Budget References but are Limited to Active Cost Centers "/>
    <s v="Park.Caron Kay"/>
    <m/>
    <m/>
    <m/>
    <n v="64356"/>
    <s v="Active"/>
    <x v="5"/>
    <s v="64356-REV"/>
  </r>
  <r>
    <s v="00730"/>
    <n v="2064"/>
    <x v="2"/>
    <x v="9"/>
    <s v="NA"/>
    <s v="STUDENT AFFAIRS ADMIN"/>
    <x v="0"/>
    <n v="52440"/>
    <m/>
    <n v="52440"/>
    <n v="52440"/>
    <n v="0"/>
    <n v="0"/>
    <n v="0"/>
    <n v="0"/>
    <n v="52440"/>
    <s v="All Budget References but are Limited to Active Cost Centers "/>
    <s v="Park.Caron Kay"/>
    <m/>
    <m/>
    <m/>
    <n v="64356"/>
    <s v="Active"/>
    <x v="5"/>
    <s v="64356-EXP"/>
  </r>
  <r>
    <s v="00730"/>
    <n v="2064"/>
    <x v="2"/>
    <x v="10"/>
    <s v="NA"/>
    <s v="STUDENT AFFAIRS"/>
    <x v="1"/>
    <n v="0"/>
    <m/>
    <n v="0"/>
    <n v="0"/>
    <n v="0"/>
    <n v="0"/>
    <n v="0"/>
    <n v="0"/>
    <n v="0"/>
    <s v="All Budget References but are Limited to Active Cost Centers "/>
    <s v="Park.Caron Kay"/>
    <m/>
    <m/>
    <m/>
    <n v="38497"/>
    <s v="Active"/>
    <x v="5"/>
    <s v="38497-REV"/>
  </r>
  <r>
    <s v="00730"/>
    <n v="2064"/>
    <x v="2"/>
    <x v="10"/>
    <s v="NA"/>
    <s v="STUDENT AFFAIRS"/>
    <x v="0"/>
    <n v="251603"/>
    <m/>
    <n v="251603"/>
    <n v="251603"/>
    <n v="16374.23"/>
    <n v="16374.23"/>
    <n v="67231.91"/>
    <n v="0"/>
    <n v="167996.86"/>
    <s v="All Budget References but are Limited to Active Cost Centers "/>
    <s v="Park.Caron Kay"/>
    <m/>
    <m/>
    <m/>
    <n v="38497"/>
    <s v="Active"/>
    <x v="5"/>
    <s v="38497-EXP"/>
  </r>
  <r>
    <s v="00730"/>
    <n v="2079"/>
    <x v="2"/>
    <x v="11"/>
    <s v="NA"/>
    <s v="UNIV SERVICES FEE"/>
    <x v="0"/>
    <n v="0"/>
    <m/>
    <n v="0"/>
    <n v="0"/>
    <n v="0"/>
    <n v="0"/>
    <n v="0"/>
    <n v="0"/>
    <n v="0"/>
    <s v="All Budget References but are Limited to Active Cost Centers "/>
    <s v="Park.Caron Kay"/>
    <m/>
    <m/>
    <m/>
    <n v="46233"/>
    <s v="Active"/>
    <x v="9"/>
    <s v="46233-EXP"/>
  </r>
  <r>
    <s v="00730"/>
    <n v="2080"/>
    <x v="2"/>
    <x v="12"/>
    <s v="NA"/>
    <s v="VPSA INITIATIVES"/>
    <x v="1"/>
    <n v="-138000"/>
    <m/>
    <n v="-138000"/>
    <n v="-138000"/>
    <n v="0"/>
    <n v="0"/>
    <n v="0"/>
    <n v="0"/>
    <n v="-138000"/>
    <s v="All Budget References but are Limited to Active Cost Centers "/>
    <s v="Park.Caron Kay"/>
    <m/>
    <m/>
    <m/>
    <n v="14009"/>
    <s v="Active"/>
    <x v="6"/>
    <s v="14009-REV"/>
  </r>
  <r>
    <s v="00730"/>
    <n v="2080"/>
    <x v="2"/>
    <x v="12"/>
    <s v="NA"/>
    <s v="VPSA INITIATIVES"/>
    <x v="0"/>
    <n v="138000"/>
    <m/>
    <n v="138000"/>
    <n v="138000"/>
    <n v="0"/>
    <n v="0"/>
    <n v="0"/>
    <n v="0"/>
    <n v="138000"/>
    <s v="All Budget References but are Limited to Active Cost Centers "/>
    <s v="Park.Caron Kay"/>
    <m/>
    <m/>
    <m/>
    <n v="14009"/>
    <s v="Active"/>
    <x v="6"/>
    <s v="14009-EXP"/>
  </r>
  <r>
    <s v="00730"/>
    <n v="2080"/>
    <x v="2"/>
    <x v="13"/>
    <s v="NA"/>
    <s v="PAYROLL SUSPENSE"/>
    <x v="0"/>
    <n v="0"/>
    <m/>
    <n v="0"/>
    <n v="0"/>
    <n v="28889.759999999998"/>
    <n v="28889.759999999998"/>
    <n v="575292.73"/>
    <n v="0"/>
    <n v="-604182.49"/>
    <s v="All Budget References but are Limited to Active Cost Centers "/>
    <s v="Park.Caron Kay"/>
    <m/>
    <m/>
    <m/>
    <n v="32350"/>
    <s v="Active"/>
    <x v="6"/>
    <s v="32350-EXP"/>
  </r>
  <r>
    <s v="00730"/>
    <n v="2091"/>
    <x v="2"/>
    <x v="14"/>
    <s v="NA"/>
    <s v="IDC VP STUDENT AFF"/>
    <x v="0"/>
    <n v="0"/>
    <m/>
    <n v="0"/>
    <n v="0"/>
    <n v="0"/>
    <n v="0"/>
    <n v="0"/>
    <n v="0"/>
    <n v="0"/>
    <s v="All Budget References but are Limited to Active Cost Centers "/>
    <s v="Park.Caron Kay"/>
    <m/>
    <m/>
    <m/>
    <n v="60765"/>
    <s v="Active"/>
    <x v="10"/>
    <s v="60765-EXP"/>
  </r>
  <r>
    <s v="00730"/>
    <n v="3049"/>
    <x v="2"/>
    <x v="15"/>
    <s v="NA"/>
    <s v="SALARY MANDATE &amp; ADJ RESERVE"/>
    <x v="0"/>
    <n v="346426"/>
    <m/>
    <n v="346426"/>
    <n v="346426"/>
    <n v="0"/>
    <n v="0"/>
    <n v="0"/>
    <n v="0"/>
    <n v="346426"/>
    <s v="All Budget References but are Limited to Active Cost Centers "/>
    <s v="Park.Caron Kay"/>
    <m/>
    <m/>
    <m/>
    <n v="58113"/>
    <s v="Active"/>
    <x v="0"/>
    <s v="58113-EXP"/>
  </r>
  <r>
    <s v="00730"/>
    <n v="3049"/>
    <x v="2"/>
    <x v="16"/>
    <s v="NA"/>
    <s v="SSF FOR STUDENT HEALTH CENTER"/>
    <x v="1"/>
    <n v="-2101759"/>
    <m/>
    <n v="-2101759"/>
    <n v="-2101759"/>
    <n v="-1162708.8"/>
    <n v="-1162708.8"/>
    <n v="0"/>
    <n v="0"/>
    <n v="-939050.2"/>
    <s v="All Budget References but are Limited to Active Cost Centers "/>
    <s v="Park.Caron Kay"/>
    <m/>
    <m/>
    <m/>
    <n v="69638"/>
    <s v="Active"/>
    <x v="0"/>
    <s v="69638-REV"/>
  </r>
  <r>
    <s v="00730"/>
    <n v="3049"/>
    <x v="2"/>
    <x v="17"/>
    <s v="NA"/>
    <s v="SSF UNALLOC RESERVE"/>
    <x v="1"/>
    <n v="-763582"/>
    <m/>
    <n v="-763582"/>
    <n v="-763582"/>
    <n v="0"/>
    <n v="0"/>
    <n v="0"/>
    <n v="0"/>
    <n v="-763582"/>
    <s v="All Budget References but are Limited to Active Cost Centers "/>
    <s v="Park.Caron Kay"/>
    <m/>
    <m/>
    <m/>
    <n v="17849"/>
    <s v="Active"/>
    <x v="0"/>
    <s v="17849-REV"/>
  </r>
  <r>
    <s v="00730"/>
    <n v="3049"/>
    <x v="2"/>
    <x v="17"/>
    <s v="NA"/>
    <s v="SSF UNALLOC RESERVE"/>
    <x v="0"/>
    <n v="763582"/>
    <m/>
    <n v="763582"/>
    <n v="733582"/>
    <n v="0"/>
    <n v="0"/>
    <n v="0"/>
    <n v="0"/>
    <n v="694879"/>
    <s v="All Budget References but are Limited to Active Cost Centers "/>
    <s v="Park.Caron Kay"/>
    <m/>
    <m/>
    <m/>
    <n v="17849"/>
    <s v="Active"/>
    <x v="0"/>
    <s v="17849-EXP"/>
  </r>
  <r>
    <s v="00730"/>
    <n v="3049"/>
    <x v="2"/>
    <x v="18"/>
    <s v="NA"/>
    <s v="STUDENT SVC FEE-FALL"/>
    <x v="1"/>
    <n v="-18915835"/>
    <m/>
    <n v="-18915835"/>
    <n v="-18915835"/>
    <n v="-8717016.8000000007"/>
    <n v="-8717016.8000000007"/>
    <n v="0"/>
    <n v="0"/>
    <n v="-10198818.199999999"/>
    <s v="All Budget References but are Limited to Active Cost Centers "/>
    <s v="Park.Caron Kay"/>
    <m/>
    <m/>
    <m/>
    <n v="17852"/>
    <s v="Active"/>
    <x v="0"/>
    <s v="17852-REV"/>
  </r>
  <r>
    <s v="00730"/>
    <n v="3049"/>
    <x v="2"/>
    <x v="19"/>
    <s v="NA"/>
    <s v="STUDENT AFFAIRS"/>
    <x v="1"/>
    <n v="0"/>
    <m/>
    <n v="0"/>
    <n v="0"/>
    <n v="0"/>
    <n v="0"/>
    <n v="0"/>
    <n v="0"/>
    <n v="0"/>
    <s v="All Budget References but are Limited to Active Cost Centers "/>
    <s v="Park.Caron Kay"/>
    <m/>
    <m/>
    <m/>
    <n v="40377"/>
    <s v="Active"/>
    <x v="0"/>
    <s v="40377-REV"/>
  </r>
  <r>
    <s v="00730"/>
    <n v="3049"/>
    <x v="2"/>
    <x v="19"/>
    <s v="NA"/>
    <s v="STUDENT AFFAIRS"/>
    <x v="0"/>
    <n v="1327128"/>
    <n v="-26543"/>
    <n v="1300585"/>
    <n v="1328588.8500000001"/>
    <n v="97939.47"/>
    <n v="97939.47"/>
    <n v="731056.32"/>
    <n v="23729.57"/>
    <n v="475863.49"/>
    <s v="All Budget References but are Limited to Active Cost Centers "/>
    <s v="Park.Caron Kay"/>
    <m/>
    <m/>
    <m/>
    <n v="40377"/>
    <s v="Active"/>
    <x v="0"/>
    <s v="40377-EXP"/>
  </r>
  <r>
    <s v="00730"/>
    <n v="3049"/>
    <x v="2"/>
    <x v="20"/>
    <s v="NA"/>
    <s v="SFAC TO SUPPORT SFAC COMMITTEE"/>
    <x v="0"/>
    <n v="9500"/>
    <n v="-190"/>
    <n v="9310"/>
    <n v="9500"/>
    <n v="0"/>
    <n v="0"/>
    <n v="0"/>
    <n v="0"/>
    <n v="9500"/>
    <s v="All Budget References but are Limited to Active Cost Centers "/>
    <s v="Park.Caron Kay"/>
    <m/>
    <m/>
    <m/>
    <n v="40378"/>
    <s v="Active"/>
    <x v="0"/>
    <s v="40378-EXP"/>
  </r>
  <r>
    <s v="00730"/>
    <n v="3049"/>
    <x v="2"/>
    <x v="21"/>
    <s v="NA"/>
    <s v="SSF FOR ATHLETIC FACILITIES"/>
    <x v="1"/>
    <n v="-4399031"/>
    <m/>
    <n v="-4399031"/>
    <n v="-4399031"/>
    <n v="-2097335"/>
    <n v="-2097335"/>
    <n v="0"/>
    <n v="0"/>
    <n v="-2301696"/>
    <s v="All Budget References but are Limited to Active Cost Centers "/>
    <s v="Park.Caron Kay"/>
    <m/>
    <m/>
    <m/>
    <n v="53085"/>
    <s v="Active"/>
    <x v="0"/>
    <s v="53085-REV"/>
  </r>
  <r>
    <s v="00730"/>
    <n v="3049"/>
    <x v="2"/>
    <x v="21"/>
    <s v="NA"/>
    <s v="SSF FOR ATHLETIC FACILITIES"/>
    <x v="0"/>
    <n v="436733"/>
    <m/>
    <n v="436733"/>
    <n v="436733"/>
    <n v="0"/>
    <n v="0"/>
    <n v="0"/>
    <n v="0"/>
    <n v="436733"/>
    <s v="All Budget References but are Limited to Active Cost Centers "/>
    <s v="Park.Caron Kay"/>
    <m/>
    <m/>
    <m/>
    <n v="53085"/>
    <s v="Active"/>
    <x v="0"/>
    <s v="53085-EXP"/>
  </r>
  <r>
    <s v="00730"/>
    <n v="3056"/>
    <x v="2"/>
    <x v="22"/>
    <s v="NA"/>
    <s v="DSA SUMMER ASSESSMENT SYMPOSIU"/>
    <x v="1"/>
    <n v="0"/>
    <m/>
    <n v="0"/>
    <n v="0"/>
    <n v="0"/>
    <n v="0"/>
    <n v="0"/>
    <n v="0"/>
    <n v="0"/>
    <s v="All Budget References but are Limited to Active Cost Centers "/>
    <s v="Park.Caron Kay"/>
    <m/>
    <m/>
    <m/>
    <n v="57305"/>
    <s v="Active"/>
    <x v="7"/>
    <s v="57305-REV"/>
  </r>
  <r>
    <s v="00730"/>
    <n v="3056"/>
    <x v="2"/>
    <x v="22"/>
    <s v="NA"/>
    <s v="DSA SUMMER ASSESSMENT SYMPOSIU"/>
    <x v="0"/>
    <n v="0"/>
    <m/>
    <n v="0"/>
    <n v="0"/>
    <n v="0"/>
    <n v="0"/>
    <n v="0"/>
    <n v="0"/>
    <n v="0"/>
    <s v="All Budget References but are Limited to Active Cost Centers "/>
    <s v="Park.Caron Kay"/>
    <m/>
    <m/>
    <m/>
    <n v="57305"/>
    <s v="Active"/>
    <x v="7"/>
    <s v="57305-EXP"/>
  </r>
  <r>
    <s v="00730"/>
    <n v="3056"/>
    <x v="2"/>
    <x v="23"/>
    <s v="NA"/>
    <s v="MANDATORY FEE SUPPORT"/>
    <x v="0"/>
    <n v="0"/>
    <m/>
    <n v="0"/>
    <n v="0"/>
    <n v="0"/>
    <n v="0"/>
    <n v="0"/>
    <n v="0"/>
    <n v="0"/>
    <s v="All Budget References but are Limited to Active Cost Centers "/>
    <s v="Park.Caron Kay"/>
    <m/>
    <m/>
    <m/>
    <n v="67511"/>
    <s v="Active"/>
    <x v="7"/>
    <s v="67511-EXP"/>
  </r>
  <r>
    <s v="00730"/>
    <n v="4041"/>
    <x v="2"/>
    <x v="24"/>
    <s v="NA"/>
    <s v="DSA EXCELLENCE FUND"/>
    <x v="1"/>
    <n v="0"/>
    <m/>
    <n v="0"/>
    <n v="0"/>
    <n v="0"/>
    <n v="0"/>
    <n v="0"/>
    <n v="0"/>
    <n v="0"/>
    <s v="All Budget References but are Limited to Active Cost Centers "/>
    <s v="Park.Caron Kay"/>
    <m/>
    <m/>
    <m/>
    <n v="54265"/>
    <s v="Active"/>
    <x v="3"/>
    <s v="54265-REV"/>
  </r>
  <r>
    <s v="00730"/>
    <n v="4041"/>
    <x v="2"/>
    <x v="24"/>
    <s v="NA"/>
    <s v="DSA EXCELLENCE FUND"/>
    <x v="0"/>
    <n v="0"/>
    <m/>
    <n v="0"/>
    <n v="0"/>
    <n v="0"/>
    <n v="0"/>
    <n v="0"/>
    <n v="0"/>
    <n v="0"/>
    <s v="All Budget References but are Limited to Active Cost Centers "/>
    <s v="Park.Caron Kay"/>
    <m/>
    <m/>
    <m/>
    <n v="54265"/>
    <s v="Active"/>
    <x v="3"/>
    <s v="54265-EXP"/>
  </r>
  <r>
    <s v="00730"/>
    <n v="4041"/>
    <x v="2"/>
    <x v="25"/>
    <s v="NA"/>
    <s v="CTR STU ADVOCACY&amp;COMMUNITY"/>
    <x v="1"/>
    <n v="0"/>
    <m/>
    <n v="0"/>
    <n v="0"/>
    <n v="0"/>
    <n v="0"/>
    <n v="0"/>
    <n v="0"/>
    <n v="0"/>
    <s v="All Budget References but are Limited to Active Cost Centers "/>
    <s v="Park.Caron Kay"/>
    <m/>
    <m/>
    <m/>
    <n v="54427"/>
    <s v="Active"/>
    <x v="3"/>
    <s v="54427-REV"/>
  </r>
  <r>
    <s v="00730"/>
    <n v="4041"/>
    <x v="2"/>
    <x v="25"/>
    <s v="NA"/>
    <s v="CTR STU ADVOCACY&amp;COMMUNITY"/>
    <x v="0"/>
    <n v="0"/>
    <m/>
    <n v="0"/>
    <n v="0"/>
    <n v="0"/>
    <n v="0"/>
    <n v="0"/>
    <n v="0"/>
    <n v="0"/>
    <s v="All Budget References but are Limited to Active Cost Centers "/>
    <s v="Park.Caron Kay"/>
    <m/>
    <m/>
    <m/>
    <n v="54427"/>
    <s v="Active"/>
    <x v="3"/>
    <s v="54427-EXP"/>
  </r>
  <r>
    <s v="00730"/>
    <n v="4041"/>
    <x v="2"/>
    <x v="26"/>
    <s v="NA"/>
    <s v="COMMUTER ASSISTANT PROGRAM"/>
    <x v="1"/>
    <n v="0"/>
    <m/>
    <n v="0"/>
    <n v="0"/>
    <n v="0"/>
    <n v="0"/>
    <n v="0"/>
    <n v="0"/>
    <n v="0"/>
    <s v="All Budget References but are Limited to Active Cost Centers "/>
    <s v="Park.Caron Kay"/>
    <m/>
    <m/>
    <m/>
    <n v="54435"/>
    <s v="Active"/>
    <x v="3"/>
    <s v="54435-REV"/>
  </r>
  <r>
    <s v="00730"/>
    <n v="4041"/>
    <x v="2"/>
    <x v="27"/>
    <s v="NA"/>
    <s v="COUGAR EMERGENCY FUND"/>
    <x v="1"/>
    <n v="0"/>
    <m/>
    <n v="0"/>
    <n v="0"/>
    <n v="0"/>
    <n v="0"/>
    <n v="0"/>
    <n v="0"/>
    <n v="0"/>
    <s v="All Budget References but are Limited to Active Cost Centers "/>
    <s v="Park.Caron Kay"/>
    <m/>
    <m/>
    <m/>
    <n v="61440"/>
    <s v="Active"/>
    <x v="3"/>
    <s v="61440-REV"/>
  </r>
  <r>
    <s v="00730"/>
    <n v="4041"/>
    <x v="2"/>
    <x v="27"/>
    <s v="NA"/>
    <s v="COUGAR EMERGENCY FUND"/>
    <x v="0"/>
    <n v="0"/>
    <m/>
    <n v="0"/>
    <n v="0"/>
    <n v="0"/>
    <n v="0"/>
    <n v="0"/>
    <n v="0"/>
    <n v="0"/>
    <s v="All Budget References but are Limited to Active Cost Centers "/>
    <s v="Park.Caron Kay"/>
    <m/>
    <m/>
    <m/>
    <n v="61440"/>
    <s v="Active"/>
    <x v="3"/>
    <s v="61440-EXP"/>
  </r>
  <r>
    <s v="00730"/>
    <n v="4041"/>
    <x v="2"/>
    <x v="28"/>
    <s v="NA"/>
    <s v="VPSA UNIV CAMPAIGN"/>
    <x v="1"/>
    <n v="0"/>
    <m/>
    <n v="0"/>
    <n v="0"/>
    <n v="0"/>
    <n v="0"/>
    <n v="0"/>
    <n v="0"/>
    <n v="0"/>
    <s v="All Budget References but are Limited to Active Cost Centers "/>
    <s v="Park.Caron Kay"/>
    <m/>
    <m/>
    <m/>
    <n v="17096"/>
    <s v="Active"/>
    <x v="3"/>
    <s v="17096-REV"/>
  </r>
  <r>
    <s v="00730"/>
    <n v="4041"/>
    <x v="2"/>
    <x v="28"/>
    <s v="NA"/>
    <s v="VPSA UNIV CAMPAIGN"/>
    <x v="0"/>
    <n v="0"/>
    <m/>
    <n v="0"/>
    <n v="0"/>
    <n v="0"/>
    <n v="0"/>
    <n v="0"/>
    <n v="0"/>
    <n v="0"/>
    <s v="All Budget References but are Limited to Active Cost Centers "/>
    <s v="Park.Caron Kay"/>
    <m/>
    <m/>
    <m/>
    <n v="17096"/>
    <s v="Active"/>
    <x v="3"/>
    <s v="17096-EXP"/>
  </r>
  <r>
    <s v="00730"/>
    <n v="4041"/>
    <x v="2"/>
    <x v="29"/>
    <s v="NA"/>
    <s v="COUGAR EMERGENCY FUND ANON"/>
    <x v="1"/>
    <n v="0"/>
    <m/>
    <n v="0"/>
    <n v="0"/>
    <n v="0"/>
    <n v="0"/>
    <n v="0"/>
    <n v="0"/>
    <n v="0"/>
    <s v="All Budget References but are Limited to Active Cost Centers "/>
    <s v="Park.Caron Kay"/>
    <m/>
    <m/>
    <m/>
    <n v="62214"/>
    <s v="Active"/>
    <x v="3"/>
    <s v="62214-REV"/>
  </r>
  <r>
    <s v="00730"/>
    <n v="4041"/>
    <x v="2"/>
    <x v="29"/>
    <s v="NA"/>
    <s v="COUGAR EMERGENCY FUND ANON"/>
    <x v="0"/>
    <n v="0"/>
    <m/>
    <n v="0"/>
    <n v="0"/>
    <n v="0"/>
    <n v="0"/>
    <n v="0"/>
    <n v="0"/>
    <n v="0"/>
    <s v="All Budget References but are Limited to Active Cost Centers "/>
    <s v="Park.Caron Kay"/>
    <m/>
    <m/>
    <m/>
    <n v="62214"/>
    <s v="Active"/>
    <x v="3"/>
    <s v="62214-EXP"/>
  </r>
  <r>
    <s v="00730"/>
    <n v="4053"/>
    <x v="2"/>
    <x v="10"/>
    <s v="NA"/>
    <s v="STUDENT AFFAIRS"/>
    <x v="1"/>
    <n v="0"/>
    <m/>
    <n v="0"/>
    <n v="0"/>
    <n v="0"/>
    <n v="0"/>
    <n v="0"/>
    <n v="0"/>
    <n v="0"/>
    <s v="All Budget References but are Limited to Active Cost Centers "/>
    <s v="Park.Caron Kay"/>
    <m/>
    <m/>
    <m/>
    <n v="38432"/>
    <s v="Active"/>
    <x v="11"/>
    <s v="38432-REV"/>
  </r>
  <r>
    <s v="00730"/>
    <n v="4053"/>
    <x v="2"/>
    <x v="10"/>
    <s v="NA"/>
    <s v="STUDENT AFFAIRS"/>
    <x v="0"/>
    <n v="0"/>
    <m/>
    <n v="0"/>
    <n v="0"/>
    <n v="0"/>
    <n v="0"/>
    <n v="0"/>
    <n v="0"/>
    <n v="0"/>
    <s v="All Budget References but are Limited to Active Cost Centers "/>
    <s v="Park.Caron Kay"/>
    <m/>
    <m/>
    <m/>
    <n v="38432"/>
    <s v="Active"/>
    <x v="11"/>
    <s v="38432-EXP"/>
  </r>
  <r>
    <s v="00730"/>
    <n v="2064"/>
    <x v="3"/>
    <x v="30"/>
    <s v="NA"/>
    <s v="SCHOLARSHIPS OPERATIONS"/>
    <x v="1"/>
    <n v="-20000"/>
    <m/>
    <n v="-20000"/>
    <n v="-20000"/>
    <n v="0"/>
    <n v="0"/>
    <n v="0"/>
    <n v="0"/>
    <n v="-20000"/>
    <s v="All Budget References but are Limited to Active Cost Centers "/>
    <s v="Jones.Raven L"/>
    <m/>
    <m/>
    <m/>
    <n v="18087"/>
    <s v="Active"/>
    <x v="5"/>
    <s v="18087-REV"/>
  </r>
  <r>
    <s v="00730"/>
    <n v="2064"/>
    <x v="3"/>
    <x v="30"/>
    <s v="NA"/>
    <s v="SCHOLARSHIPS OPERATIONS"/>
    <x v="0"/>
    <n v="170343"/>
    <m/>
    <n v="170343"/>
    <n v="170343"/>
    <n v="8553.2199999999993"/>
    <n v="8553.2199999999993"/>
    <n v="135595.25"/>
    <n v="0"/>
    <n v="26194.53"/>
    <s v="All Budget References but are Limited to Active Cost Centers "/>
    <s v="Jones.Raven L"/>
    <m/>
    <m/>
    <m/>
    <n v="18087"/>
    <s v="Active"/>
    <x v="5"/>
    <s v="18087-EXP"/>
  </r>
  <r>
    <s v="00730"/>
    <n v="3049"/>
    <x v="3"/>
    <x v="31"/>
    <s v="NA"/>
    <s v="UEP-SFAC"/>
    <x v="1"/>
    <n v="0"/>
    <m/>
    <n v="0"/>
    <n v="0"/>
    <n v="0"/>
    <n v="0"/>
    <n v="0"/>
    <n v="0"/>
    <n v="0"/>
    <s v="All Budget References but are Limited to Active Cost Centers "/>
    <s v="Jones.Raven L"/>
    <m/>
    <m/>
    <m/>
    <n v="40382"/>
    <s v="Active"/>
    <x v="0"/>
    <s v="40382-REV"/>
  </r>
  <r>
    <s v="00730"/>
    <n v="3049"/>
    <x v="3"/>
    <x v="31"/>
    <s v="NA"/>
    <s v="UEP-SFAC"/>
    <x v="0"/>
    <n v="449058"/>
    <m/>
    <n v="449058"/>
    <n v="449058"/>
    <n v="33184.949999999997"/>
    <n v="33184.949999999997"/>
    <n v="411734.79"/>
    <n v="156.69"/>
    <n v="3981.57"/>
    <s v="All Budget References but are Limited to Active Cost Centers "/>
    <s v="Jones.Raven L"/>
    <m/>
    <m/>
    <m/>
    <n v="40382"/>
    <s v="Active"/>
    <x v="0"/>
    <s v="40382-EXP"/>
  </r>
  <r>
    <s v="00730"/>
    <n v="3056"/>
    <x v="3"/>
    <x v="32"/>
    <s v="NA"/>
    <s v="DFPS/CSE ANNUAL CONFERENCE"/>
    <x v="1"/>
    <n v="-25400"/>
    <m/>
    <n v="-25400"/>
    <n v="-25400"/>
    <n v="0"/>
    <n v="0"/>
    <n v="0"/>
    <n v="0"/>
    <n v="-25400"/>
    <s v="All Budget References but are Limited to Active Cost Centers "/>
    <s v="Jones.Raven L"/>
    <m/>
    <m/>
    <m/>
    <n v="75096"/>
    <s v="Active"/>
    <x v="7"/>
    <s v="75096-REV"/>
  </r>
  <r>
    <s v="00730"/>
    <n v="3056"/>
    <x v="3"/>
    <x v="32"/>
    <s v="NA"/>
    <s v="DFPS/CSE ANNUAL CONFERENCE"/>
    <x v="0"/>
    <n v="25400"/>
    <m/>
    <n v="25400"/>
    <n v="25400"/>
    <n v="0"/>
    <n v="0"/>
    <n v="3062.16"/>
    <n v="0"/>
    <n v="22337.84"/>
    <s v="All Budget References but are Limited to Active Cost Centers "/>
    <s v="Jones.Raven L"/>
    <m/>
    <m/>
    <m/>
    <n v="75096"/>
    <s v="Active"/>
    <x v="7"/>
    <s v="75096-EXP"/>
  </r>
  <r>
    <s v="00730"/>
    <n v="4027"/>
    <x v="3"/>
    <x v="33"/>
    <s v="NA"/>
    <s v="COCA-COLA SCHOLARSHIPS"/>
    <x v="0"/>
    <n v="0"/>
    <m/>
    <n v="0"/>
    <n v="0"/>
    <n v="0"/>
    <n v="0"/>
    <n v="0"/>
    <n v="0"/>
    <n v="0"/>
    <s v="All Budget References but are Limited to Active Cost Centers "/>
    <s v="Jones.Raven L"/>
    <m/>
    <m/>
    <m/>
    <n v="61753"/>
    <s v="Active"/>
    <x v="1"/>
    <s v="61753-EXP"/>
  </r>
  <r>
    <s v="00730"/>
    <n v="4027"/>
    <x v="3"/>
    <x v="34"/>
    <s v="NA"/>
    <s v="MARTINEZ FAMILY SCHOLARSHIP"/>
    <x v="1"/>
    <n v="-1000"/>
    <m/>
    <n v="-1000"/>
    <n v="-1000"/>
    <n v="0"/>
    <n v="0"/>
    <n v="0"/>
    <n v="0"/>
    <n v="-1000"/>
    <s v="All Budget References but are Limited to Active Cost Centers "/>
    <s v="Jones.Raven L"/>
    <m/>
    <m/>
    <m/>
    <n v="68749"/>
    <s v="Active"/>
    <x v="1"/>
    <s v="68749-REV"/>
  </r>
  <r>
    <s v="00730"/>
    <n v="4027"/>
    <x v="3"/>
    <x v="34"/>
    <s v="NA"/>
    <s v="MARTINEZ FAMILY SCHOLARSHIP"/>
    <x v="0"/>
    <n v="1000"/>
    <m/>
    <n v="1000"/>
    <n v="1000"/>
    <n v="0"/>
    <n v="0"/>
    <n v="0"/>
    <n v="0"/>
    <n v="1000"/>
    <s v="All Budget References but are Limited to Active Cost Centers "/>
    <s v="Jones.Raven L"/>
    <m/>
    <m/>
    <m/>
    <n v="68749"/>
    <s v="Active"/>
    <x v="1"/>
    <s v="68749-EXP"/>
  </r>
  <r>
    <s v="00730"/>
    <n v="4027"/>
    <x v="3"/>
    <x v="35"/>
    <s v="NA"/>
    <s v="MONCRIEF FIRST GEN SCHOL ENDOW"/>
    <x v="0"/>
    <n v="0"/>
    <m/>
    <n v="0"/>
    <n v="0"/>
    <n v="0"/>
    <n v="0"/>
    <n v="0"/>
    <n v="0"/>
    <n v="0"/>
    <s v="All Budget References but are Limited to Active Cost Centers "/>
    <s v="Jones.Raven L"/>
    <m/>
    <m/>
    <m/>
    <n v="69573"/>
    <s v="Active"/>
    <x v="1"/>
    <s v="69573-EXP"/>
  </r>
  <r>
    <s v="00730"/>
    <n v="4041"/>
    <x v="3"/>
    <x v="36"/>
    <s v="NA"/>
    <s v="FOSTER HOUSTON"/>
    <x v="1"/>
    <n v="-500"/>
    <m/>
    <n v="-500"/>
    <n v="-500"/>
    <n v="0"/>
    <n v="0"/>
    <n v="0"/>
    <n v="0"/>
    <n v="-500"/>
    <s v="All Budget References but are Limited to Active Cost Centers "/>
    <s v="Jones.Raven L"/>
    <m/>
    <m/>
    <m/>
    <n v="63519"/>
    <s v="Active"/>
    <x v="3"/>
    <s v="63519-REV"/>
  </r>
  <r>
    <s v="00730"/>
    <n v="4041"/>
    <x v="3"/>
    <x v="36"/>
    <s v="NA"/>
    <s v="FOSTER HOUSTON"/>
    <x v="0"/>
    <n v="500"/>
    <m/>
    <n v="500"/>
    <n v="500"/>
    <n v="0"/>
    <n v="0"/>
    <n v="0"/>
    <n v="0"/>
    <n v="500"/>
    <s v="All Budget References but are Limited to Active Cost Centers "/>
    <s v="Jones.Raven L"/>
    <m/>
    <m/>
    <m/>
    <n v="63519"/>
    <s v="Active"/>
    <x v="3"/>
    <s v="63519-EXP"/>
  </r>
  <r>
    <s v="00730"/>
    <n v="4041"/>
    <x v="3"/>
    <x v="37"/>
    <s v="NA"/>
    <s v="ANDY &amp; ANDREA DIAMOND FAMILY"/>
    <x v="1"/>
    <n v="-12500"/>
    <m/>
    <n v="-12500"/>
    <n v="-12500"/>
    <n v="0"/>
    <n v="0"/>
    <n v="0"/>
    <n v="0"/>
    <n v="-12500"/>
    <s v="All Budget References but are Limited to Active Cost Centers "/>
    <s v="Jones.Raven L"/>
    <m/>
    <m/>
    <m/>
    <n v="63901"/>
    <s v="Active"/>
    <x v="3"/>
    <s v="63901-REV"/>
  </r>
  <r>
    <s v="00730"/>
    <n v="4041"/>
    <x v="3"/>
    <x v="37"/>
    <s v="NA"/>
    <s v="ANDY &amp; ANDREA DIAMOND FAMILY"/>
    <x v="0"/>
    <n v="12500"/>
    <m/>
    <n v="12500"/>
    <n v="12500"/>
    <n v="0"/>
    <n v="0"/>
    <n v="0"/>
    <n v="0"/>
    <n v="12500"/>
    <s v="All Budget References but are Limited to Active Cost Centers "/>
    <s v="Jones.Raven L"/>
    <m/>
    <m/>
    <m/>
    <n v="63901"/>
    <s v="Active"/>
    <x v="3"/>
    <s v="63901-EXP"/>
  </r>
  <r>
    <s v="00730"/>
    <n v="4041"/>
    <x v="3"/>
    <x v="38"/>
    <s v="NA"/>
    <s v="LAS COMADRES PROGRAM"/>
    <x v="1"/>
    <n v="0"/>
    <m/>
    <n v="0"/>
    <n v="0"/>
    <n v="0"/>
    <n v="0"/>
    <n v="0"/>
    <n v="0"/>
    <n v="0"/>
    <s v="All Budget References but are Limited to Active Cost Centers "/>
    <s v="Jones.Raven L"/>
    <m/>
    <m/>
    <m/>
    <n v="65275"/>
    <s v="Active"/>
    <x v="3"/>
    <s v="65275-REV"/>
  </r>
  <r>
    <s v="00730"/>
    <n v="4041"/>
    <x v="3"/>
    <x v="38"/>
    <s v="NA"/>
    <s v="LAS COMADRES PROGRAM"/>
    <x v="0"/>
    <n v="0"/>
    <m/>
    <n v="0"/>
    <n v="0"/>
    <n v="0"/>
    <n v="0"/>
    <n v="0"/>
    <n v="0"/>
    <n v="0"/>
    <s v="All Budget References but are Limited to Active Cost Centers "/>
    <s v="Jones.Raven L"/>
    <m/>
    <m/>
    <m/>
    <n v="65275"/>
    <s v="Active"/>
    <x v="3"/>
    <s v="65275-EXP"/>
  </r>
  <r>
    <s v="00730"/>
    <n v="4041"/>
    <x v="3"/>
    <x v="39"/>
    <s v="NA"/>
    <s v="DIAMOND EMERGENCY FUND"/>
    <x v="1"/>
    <n v="-56141"/>
    <m/>
    <n v="-56141"/>
    <n v="-56141"/>
    <n v="0"/>
    <n v="0"/>
    <n v="0"/>
    <n v="0"/>
    <n v="-56141"/>
    <s v="All Budget References but are Limited to Active Cost Centers "/>
    <s v="Jones.Raven L"/>
    <m/>
    <m/>
    <m/>
    <n v="66234"/>
    <s v="Active"/>
    <x v="3"/>
    <s v="66234-REV"/>
  </r>
  <r>
    <s v="00730"/>
    <n v="4041"/>
    <x v="3"/>
    <x v="39"/>
    <s v="NA"/>
    <s v="DIAMOND EMERGENCY FUND"/>
    <x v="0"/>
    <n v="56141"/>
    <m/>
    <n v="56141"/>
    <n v="56141"/>
    <n v="19000"/>
    <n v="19000"/>
    <n v="0"/>
    <n v="0"/>
    <n v="37141"/>
    <s v="All Budget References but are Limited to Active Cost Centers "/>
    <s v="Jones.Raven L"/>
    <m/>
    <m/>
    <m/>
    <n v="66234"/>
    <s v="Active"/>
    <x v="3"/>
    <s v="66234-EXP"/>
  </r>
  <r>
    <s v="00730"/>
    <n v="4041"/>
    <x v="3"/>
    <x v="40"/>
    <s v="NA"/>
    <s v="GIFTS-UEP"/>
    <x v="1"/>
    <n v="-9564"/>
    <m/>
    <n v="-9564"/>
    <n v="-9564"/>
    <n v="0"/>
    <n v="0"/>
    <n v="0"/>
    <n v="0"/>
    <n v="-9564"/>
    <s v="All Budget References but are Limited to Active Cost Centers "/>
    <s v="Jones.Raven L"/>
    <m/>
    <m/>
    <m/>
    <n v="17100"/>
    <s v="Active"/>
    <x v="3"/>
    <s v="17100-REV"/>
  </r>
  <r>
    <s v="00730"/>
    <n v="4041"/>
    <x v="3"/>
    <x v="40"/>
    <s v="NA"/>
    <s v="GIFTS-UEP"/>
    <x v="0"/>
    <n v="9564"/>
    <m/>
    <n v="9564"/>
    <n v="9564"/>
    <n v="0"/>
    <n v="0"/>
    <n v="0"/>
    <n v="0"/>
    <n v="9564"/>
    <s v="All Budget References but are Limited to Active Cost Centers "/>
    <s v="Jones.Raven L"/>
    <m/>
    <m/>
    <m/>
    <n v="17100"/>
    <s v="Active"/>
    <x v="3"/>
    <s v="17100-EXP"/>
  </r>
  <r>
    <s v="00730"/>
    <n v="4041"/>
    <x v="3"/>
    <x v="41"/>
    <s v="NA"/>
    <s v="SYSCO CORP GIFT"/>
    <x v="1"/>
    <n v="-4000"/>
    <m/>
    <n v="-4000"/>
    <n v="-4000"/>
    <n v="0"/>
    <n v="0"/>
    <n v="0"/>
    <n v="0"/>
    <n v="-4000"/>
    <s v="All Budget References but are Limited to Active Cost Centers "/>
    <s v="Jones.Raven L"/>
    <m/>
    <m/>
    <m/>
    <n v="65168"/>
    <s v="Active"/>
    <x v="3"/>
    <s v="65168-REV"/>
  </r>
  <r>
    <s v="00730"/>
    <n v="4041"/>
    <x v="3"/>
    <x v="41"/>
    <s v="NA"/>
    <s v="SYSCO CORP GIFT"/>
    <x v="0"/>
    <n v="4000"/>
    <m/>
    <n v="4000"/>
    <n v="4000"/>
    <n v="0"/>
    <n v="0"/>
    <n v="0"/>
    <n v="0"/>
    <n v="4000"/>
    <s v="All Budget References but are Limited to Active Cost Centers "/>
    <s v="Jones.Raven L"/>
    <m/>
    <m/>
    <m/>
    <n v="65168"/>
    <s v="Active"/>
    <x v="3"/>
    <s v="65168-EXP"/>
  </r>
  <r>
    <s v="00730"/>
    <n v="4041"/>
    <x v="3"/>
    <x v="42"/>
    <s v="NA"/>
    <s v="BASS PRO SHOPS SCHOLARSHIP"/>
    <x v="1"/>
    <n v="0"/>
    <m/>
    <n v="0"/>
    <n v="0"/>
    <n v="0"/>
    <n v="0"/>
    <n v="0"/>
    <n v="0"/>
    <n v="0"/>
    <s v="All Budget References but are Limited to Active Cost Centers "/>
    <s v="Jones.Raven L"/>
    <m/>
    <m/>
    <m/>
    <n v="70127"/>
    <s v="Active"/>
    <x v="3"/>
    <s v="70127-REV"/>
  </r>
  <r>
    <s v="00730"/>
    <n v="4041"/>
    <x v="3"/>
    <x v="42"/>
    <s v="NA"/>
    <s v="BASS PRO SHOPS SCHOLARSHIP"/>
    <x v="0"/>
    <n v="0"/>
    <m/>
    <n v="0"/>
    <n v="0"/>
    <n v="0"/>
    <n v="0"/>
    <n v="0"/>
    <n v="0"/>
    <n v="0"/>
    <s v="All Budget References but are Limited to Active Cost Centers "/>
    <s v="Jones.Raven L"/>
    <m/>
    <m/>
    <m/>
    <n v="70127"/>
    <s v="Active"/>
    <x v="3"/>
    <s v="70127-EXP"/>
  </r>
  <r>
    <s v="00730"/>
    <n v="5016"/>
    <x v="3"/>
    <x v="43"/>
    <s v="G0509445"/>
    <s v="Preparation for Adult Living-T"/>
    <x v="0"/>
    <n v="25400"/>
    <m/>
    <n v="25400"/>
    <n v="25400"/>
    <n v="0"/>
    <n v="0"/>
    <n v="0"/>
    <n v="0"/>
    <n v="25400"/>
    <s v="All Budget References but are Limited to Active Cost Centers "/>
    <s v="Jones.Raven L"/>
    <d v="2023-01-30T00:00:00"/>
    <d v="2023-08-31T00:00:00"/>
    <d v="2024-04-30T00:00:00"/>
    <n v="72158"/>
    <s v="Active"/>
    <x v="4"/>
    <s v="72158-EXP"/>
  </r>
  <r>
    <s v="00730"/>
    <n v="3049"/>
    <x v="4"/>
    <x v="44"/>
    <s v="NA"/>
    <s v="UNIV HEALTH CENTER"/>
    <x v="1"/>
    <n v="0"/>
    <m/>
    <n v="0"/>
    <n v="0"/>
    <n v="0"/>
    <n v="0"/>
    <n v="0"/>
    <n v="0"/>
    <n v="0"/>
    <s v="All Budget References but are Limited to Active Cost Centers "/>
    <s v="Dawe.Christopher Gordon"/>
    <m/>
    <m/>
    <m/>
    <n v="38756"/>
    <s v="Active"/>
    <x v="0"/>
    <s v="38756-REV"/>
  </r>
  <r>
    <s v="00730"/>
    <n v="3049"/>
    <x v="4"/>
    <x v="44"/>
    <s v="NA"/>
    <s v="UNIV HEALTH CENTER"/>
    <x v="0"/>
    <n v="2101759"/>
    <m/>
    <n v="2101759"/>
    <n v="2102877.77"/>
    <n v="88220.02"/>
    <n v="88220.02"/>
    <n v="842290.66"/>
    <n v="0"/>
    <n v="1172367.0900000001"/>
    <s v="All Budget References but are Limited to Active Cost Centers "/>
    <s v="Dawe.Christopher Gordon"/>
    <m/>
    <m/>
    <m/>
    <n v="38756"/>
    <s v="Active"/>
    <x v="0"/>
    <s v="38756-EXP"/>
  </r>
  <r>
    <s v="00730"/>
    <n v="3056"/>
    <x v="4"/>
    <x v="44"/>
    <s v="NA"/>
    <s v="UNIV HEALTH CENTER"/>
    <x v="1"/>
    <n v="-1422613"/>
    <m/>
    <n v="-1422613"/>
    <n v="-1422613"/>
    <n v="-24579.73"/>
    <n v="-24579.73"/>
    <n v="0"/>
    <n v="0"/>
    <n v="-1398033.27"/>
    <s v="All Budget References but are Limited to Active Cost Centers "/>
    <s v="Dawe.Christopher Gordon"/>
    <m/>
    <m/>
    <m/>
    <n v="38796"/>
    <s v="Active"/>
    <x v="7"/>
    <s v="38796-REV"/>
  </r>
  <r>
    <s v="00730"/>
    <n v="3056"/>
    <x v="4"/>
    <x v="44"/>
    <s v="NA"/>
    <s v="UNIV HEALTH CENTER"/>
    <x v="0"/>
    <n v="1422613"/>
    <m/>
    <n v="1422613"/>
    <n v="1432394.62"/>
    <n v="94154.8"/>
    <n v="94154.8"/>
    <n v="1029375.36"/>
    <n v="25846.42"/>
    <n v="283018.03999999998"/>
    <s v="All Budget References but are Limited to Active Cost Centers "/>
    <s v="Dawe.Christopher Gordon"/>
    <m/>
    <m/>
    <m/>
    <n v="38796"/>
    <s v="Active"/>
    <x v="7"/>
    <s v="38796-EXP"/>
  </r>
  <r>
    <s v="00730"/>
    <n v="3056"/>
    <x v="4"/>
    <x v="45"/>
    <s v="NA"/>
    <s v="HEALTH CENTER PHARMACY"/>
    <x v="1"/>
    <n v="-452000"/>
    <m/>
    <n v="-452000"/>
    <n v="-452000"/>
    <n v="-23256.59"/>
    <n v="-23256.59"/>
    <n v="0"/>
    <n v="-54245.59"/>
    <n v="-374497.82"/>
    <s v="All Budget References but are Limited to Active Cost Centers "/>
    <s v="Dawe.Christopher Gordon"/>
    <m/>
    <m/>
    <m/>
    <n v="51799"/>
    <s v="Active"/>
    <x v="7"/>
    <s v="51799-REV"/>
  </r>
  <r>
    <s v="00730"/>
    <n v="3056"/>
    <x v="4"/>
    <x v="45"/>
    <s v="NA"/>
    <s v="HEALTH CENTER PHARMACY"/>
    <x v="0"/>
    <n v="452000"/>
    <m/>
    <n v="452000"/>
    <n v="452000"/>
    <n v="35278.42"/>
    <n v="35278.42"/>
    <n v="182230.86"/>
    <n v="11323.52"/>
    <n v="223167.2"/>
    <s v="All Budget References but are Limited to Active Cost Centers "/>
    <s v="Dawe.Christopher Gordon"/>
    <m/>
    <m/>
    <m/>
    <n v="51799"/>
    <s v="Active"/>
    <x v="7"/>
    <s v="51799-EXP"/>
  </r>
  <r>
    <s v="00730"/>
    <n v="4041"/>
    <x v="4"/>
    <x v="46"/>
    <s v="NA"/>
    <s v="GIFTS HEALTH CENTER"/>
    <x v="1"/>
    <n v="0"/>
    <m/>
    <n v="0"/>
    <n v="0"/>
    <n v="0"/>
    <n v="0"/>
    <n v="0"/>
    <n v="0"/>
    <n v="0"/>
    <s v="All Budget References but are Limited to Active Cost Centers "/>
    <s v="Dawe.Christopher Gordon"/>
    <m/>
    <m/>
    <m/>
    <n v="55881"/>
    <s v="Active"/>
    <x v="3"/>
    <s v="55881-REV"/>
  </r>
  <r>
    <s v="00730"/>
    <n v="4041"/>
    <x v="4"/>
    <x v="46"/>
    <s v="NA"/>
    <s v="GIFTS HEALTH CENTER"/>
    <x v="0"/>
    <n v="0"/>
    <m/>
    <n v="0"/>
    <n v="0"/>
    <n v="0"/>
    <n v="0"/>
    <n v="0"/>
    <n v="0"/>
    <n v="0"/>
    <s v="All Budget References but are Limited to Active Cost Centers "/>
    <s v="Dawe.Christopher Gordon"/>
    <m/>
    <m/>
    <m/>
    <n v="55881"/>
    <s v="Active"/>
    <x v="3"/>
    <s v="55881-EXP"/>
  </r>
  <r>
    <s v="00730"/>
    <n v="9006"/>
    <x v="4"/>
    <x v="47"/>
    <s v="NA"/>
    <s v="STUDENT ORG - SHI"/>
    <x v="1"/>
    <n v="0"/>
    <m/>
    <n v="0"/>
    <n v="0"/>
    <n v="0"/>
    <n v="0"/>
    <n v="0"/>
    <n v="0"/>
    <n v="0"/>
    <s v="All Budget References but are Limited to Active Cost Centers "/>
    <s v="Dawe.Christopher Gordon"/>
    <m/>
    <m/>
    <m/>
    <n v="14522"/>
    <s v="Active"/>
    <x v="11"/>
    <s v="14522-REV"/>
  </r>
  <r>
    <s v="00730"/>
    <n v="9006"/>
    <x v="4"/>
    <x v="47"/>
    <s v="NA"/>
    <s v="STUDENT ORG - SHI"/>
    <x v="0"/>
    <n v="0"/>
    <m/>
    <n v="0"/>
    <n v="0"/>
    <n v="0"/>
    <n v="0"/>
    <n v="0"/>
    <n v="0"/>
    <n v="0"/>
    <s v="All Budget References but are Limited to Active Cost Centers "/>
    <s v="Dawe.Christopher Gordon"/>
    <m/>
    <m/>
    <m/>
    <n v="14522"/>
    <s v="Active"/>
    <x v="11"/>
    <s v="14522-EXP"/>
  </r>
  <r>
    <s v="00730"/>
    <n v="3056"/>
    <x v="5"/>
    <x v="45"/>
    <s v="NA"/>
    <s v="HEALTH CENTER PHARMACY"/>
    <x v="1"/>
    <n v="0"/>
    <m/>
    <n v="0"/>
    <n v="0"/>
    <n v="0"/>
    <n v="0"/>
    <n v="0"/>
    <n v="0"/>
    <n v="0"/>
    <s v="All Budget References but are Limited to Active Cost Centers "/>
    <s v="Robinson.Floyd W"/>
    <m/>
    <m/>
    <m/>
    <n v="17649"/>
    <s v="Active"/>
    <x v="7"/>
    <s v="17649-REV"/>
  </r>
  <r>
    <s v="00730"/>
    <n v="3056"/>
    <x v="5"/>
    <x v="45"/>
    <s v="NA"/>
    <s v="HEALTH CENTER PHARMACY"/>
    <x v="0"/>
    <n v="0"/>
    <m/>
    <n v="0"/>
    <n v="0"/>
    <n v="0"/>
    <n v="0"/>
    <n v="0"/>
    <n v="0"/>
    <n v="0"/>
    <s v="All Budget References but are Limited to Active Cost Centers "/>
    <s v="Robinson.Floyd W"/>
    <m/>
    <m/>
    <m/>
    <n v="17649"/>
    <s v="Active"/>
    <x v="7"/>
    <s v="17649-EXP"/>
  </r>
  <r>
    <s v="00730"/>
    <n v="2078"/>
    <x v="6"/>
    <x v="48"/>
    <s v="NA"/>
    <s v="VOCATIONAL ASSESSMENTS"/>
    <x v="1"/>
    <n v="-205000"/>
    <m/>
    <n v="-205000"/>
    <n v="-205000"/>
    <n v="-19100"/>
    <n v="-19100"/>
    <n v="0"/>
    <n v="0"/>
    <n v="-185900"/>
    <s v="All Budget References but are Limited to Active Cost Centers "/>
    <s v="Thompson.Monica"/>
    <m/>
    <m/>
    <m/>
    <n v="18136"/>
    <s v="Active"/>
    <x v="12"/>
    <s v="18136-REV"/>
  </r>
  <r>
    <s v="00730"/>
    <n v="2078"/>
    <x v="6"/>
    <x v="48"/>
    <s v="NA"/>
    <s v="VOCATIONAL ASSESSMENTS"/>
    <x v="0"/>
    <n v="205000"/>
    <m/>
    <n v="205000"/>
    <n v="205000"/>
    <n v="3526.92"/>
    <n v="3526.92"/>
    <n v="0"/>
    <n v="12500"/>
    <n v="188973.08"/>
    <s v="All Budget References but are Limited to Active Cost Centers "/>
    <s v="Thompson.Monica"/>
    <m/>
    <m/>
    <m/>
    <n v="18136"/>
    <s v="Active"/>
    <x v="12"/>
    <s v="18136-EXP"/>
  </r>
  <r>
    <s v="00730"/>
    <n v="2080"/>
    <x v="6"/>
    <x v="49"/>
    <s v="NA"/>
    <s v="ALUMNI SERVICES"/>
    <x v="1"/>
    <n v="0"/>
    <m/>
    <n v="0"/>
    <n v="0"/>
    <n v="0"/>
    <n v="0"/>
    <n v="0"/>
    <n v="0"/>
    <n v="0"/>
    <s v="All Budget References but are Limited to Active Cost Centers "/>
    <s v="Thompson.Monica"/>
    <m/>
    <m/>
    <m/>
    <n v="18139"/>
    <s v="Active"/>
    <x v="6"/>
    <s v="18139-REV"/>
  </r>
  <r>
    <s v="00730"/>
    <n v="2080"/>
    <x v="6"/>
    <x v="49"/>
    <s v="NA"/>
    <s v="ALUMNI SERVICES"/>
    <x v="0"/>
    <n v="0"/>
    <m/>
    <n v="0"/>
    <n v="0"/>
    <n v="0"/>
    <n v="0"/>
    <n v="0"/>
    <n v="0"/>
    <n v="0"/>
    <s v="All Budget References but are Limited to Active Cost Centers "/>
    <s v="Thompson.Monica"/>
    <m/>
    <m/>
    <m/>
    <n v="18139"/>
    <s v="Active"/>
    <x v="6"/>
    <s v="18139-EXP"/>
  </r>
  <r>
    <s v="00730"/>
    <n v="3049"/>
    <x v="6"/>
    <x v="50"/>
    <s v="NA"/>
    <s v="UNIVERSITY CAREER SERVICES"/>
    <x v="1"/>
    <n v="0"/>
    <m/>
    <n v="0"/>
    <n v="0"/>
    <n v="0"/>
    <n v="0"/>
    <n v="0"/>
    <n v="0"/>
    <n v="0"/>
    <s v="All Budget References but are Limited to Active Cost Centers "/>
    <s v="Thompson.Monica"/>
    <m/>
    <m/>
    <m/>
    <n v="17552"/>
    <s v="Active"/>
    <x v="0"/>
    <s v="17552-REV"/>
  </r>
  <r>
    <s v="00730"/>
    <n v="3049"/>
    <x v="6"/>
    <x v="50"/>
    <s v="NA"/>
    <s v="UNIVERSITY CAREER SERVICES"/>
    <x v="0"/>
    <n v="1150773"/>
    <n v="-23015"/>
    <n v="1127758"/>
    <n v="1166008.02"/>
    <n v="70071.710000000006"/>
    <n v="70071.710000000006"/>
    <n v="773821.71"/>
    <n v="9423.6"/>
    <n v="312691"/>
    <s v="All Budget References but are Limited to Active Cost Centers "/>
    <s v="Thompson.Monica"/>
    <m/>
    <m/>
    <m/>
    <n v="17552"/>
    <s v="Active"/>
    <x v="0"/>
    <s v="17552-EXP"/>
  </r>
  <r>
    <s v="00730"/>
    <n v="4041"/>
    <x v="6"/>
    <x v="51"/>
    <s v="NA"/>
    <s v="CAREER SERVICES DEVELOPMENT FU"/>
    <x v="1"/>
    <n v="-28000"/>
    <m/>
    <n v="-28000"/>
    <n v="-28000"/>
    <n v="0"/>
    <n v="0"/>
    <n v="0"/>
    <n v="0"/>
    <n v="-28000"/>
    <s v="All Budget References but are Limited to Active Cost Centers "/>
    <s v="Thompson.Monica"/>
    <m/>
    <m/>
    <m/>
    <n v="54425"/>
    <s v="Active"/>
    <x v="3"/>
    <s v="54425-REV"/>
  </r>
  <r>
    <s v="00730"/>
    <n v="4041"/>
    <x v="6"/>
    <x v="51"/>
    <s v="NA"/>
    <s v="CAREER SERVICES DEVELOPMENT FU"/>
    <x v="0"/>
    <n v="28000"/>
    <m/>
    <n v="28000"/>
    <n v="28000"/>
    <n v="0"/>
    <n v="0"/>
    <n v="0"/>
    <n v="0"/>
    <n v="28000"/>
    <s v="All Budget References but are Limited to Active Cost Centers "/>
    <s v="Thompson.Monica"/>
    <m/>
    <m/>
    <m/>
    <n v="54425"/>
    <s v="Active"/>
    <x v="3"/>
    <s v="54425-EXP"/>
  </r>
  <r>
    <s v="00730"/>
    <n v="5013"/>
    <x v="6"/>
    <x v="52"/>
    <s v="F000216"/>
    <s v=" "/>
    <x v="1"/>
    <n v="0"/>
    <m/>
    <n v="0"/>
    <n v="-75000"/>
    <n v="0"/>
    <n v="-74979.350000000006"/>
    <n v="0"/>
    <n v="0"/>
    <n v="-20.65"/>
    <s v="All Budget References but are Limited to Active Cost Centers "/>
    <s v="Thompson.Monica"/>
    <d v="2023-08-01T00:00:00"/>
    <d v="2025-11-25T00:00:00"/>
    <d v="2025-11-25T00:00:00"/>
    <n v="72709"/>
    <s v="Active"/>
    <x v="13"/>
    <s v="72709-REV"/>
  </r>
  <r>
    <s v="00730"/>
    <n v="5013"/>
    <x v="6"/>
    <x v="52"/>
    <s v="F000216"/>
    <s v=" "/>
    <x v="0"/>
    <n v="0"/>
    <m/>
    <n v="0"/>
    <n v="75000"/>
    <n v="0"/>
    <n v="74979.350000000006"/>
    <n v="0"/>
    <n v="0"/>
    <n v="20.65"/>
    <s v="All Budget References but are Limited to Active Cost Centers "/>
    <s v="Thompson.Monica"/>
    <d v="2023-08-01T00:00:00"/>
    <d v="2025-11-25T00:00:00"/>
    <d v="2025-11-25T00:00:00"/>
    <n v="72709"/>
    <s v="Active"/>
    <x v="13"/>
    <s v="72709-EXP"/>
  </r>
  <r>
    <s v="00730"/>
    <n v="5013"/>
    <x v="6"/>
    <x v="52"/>
    <s v="F000233"/>
    <s v="FED CWS JOB DEV PROG FY25"/>
    <x v="1"/>
    <n v="0"/>
    <m/>
    <n v="0"/>
    <n v="-75000"/>
    <n v="-288.19"/>
    <n v="-74098.64"/>
    <n v="0"/>
    <n v="0"/>
    <n v="-901.36"/>
    <s v="All Budget References but are Limited to Active Cost Centers "/>
    <s v="Thompson.Monica"/>
    <d v="2024-08-01T00:00:00"/>
    <d v="2026-12-31T00:00:00"/>
    <d v="2026-12-31T00:00:00"/>
    <n v="74253"/>
    <s v="Active"/>
    <x v="13"/>
    <s v="74253-REV"/>
  </r>
  <r>
    <s v="00730"/>
    <n v="5013"/>
    <x v="6"/>
    <x v="52"/>
    <s v="F000233"/>
    <s v="FED CWS JOB DEV PROG FY25"/>
    <x v="0"/>
    <n v="0"/>
    <m/>
    <n v="0"/>
    <n v="75000"/>
    <n v="288.19"/>
    <n v="74098.64"/>
    <n v="0"/>
    <n v="901.36"/>
    <n v="0"/>
    <s v="All Budget References but are Limited to Active Cost Centers "/>
    <s v="Thompson.Monica"/>
    <d v="2024-08-01T00:00:00"/>
    <d v="2026-12-31T00:00:00"/>
    <d v="2026-12-31T00:00:00"/>
    <n v="74253"/>
    <s v="Active"/>
    <x v="13"/>
    <s v="74253-EXP"/>
  </r>
  <r>
    <s v="00730"/>
    <n v="5013"/>
    <x v="6"/>
    <x v="52"/>
    <s v="F000246"/>
    <s v="FEDERAL CWS JOB DEV PROG FY26"/>
    <x v="1"/>
    <n v="0"/>
    <m/>
    <n v="0"/>
    <n v="-75000"/>
    <n v="0"/>
    <n v="0"/>
    <n v="0"/>
    <n v="0"/>
    <n v="-75000"/>
    <s v="All Budget References but are Limited to Active Cost Centers "/>
    <s v="Thompson.Monica"/>
    <d v="2025-08-01T00:00:00"/>
    <d v="2027-12-31T00:00:00"/>
    <d v="2027-12-31T00:00:00"/>
    <n v="76535"/>
    <s v="Active"/>
    <x v="13"/>
    <s v="76535-REV"/>
  </r>
  <r>
    <s v="00730"/>
    <n v="5013"/>
    <x v="6"/>
    <x v="52"/>
    <s v="F000246"/>
    <s v="FEDERAL CWS JOB DEV PROG FY26"/>
    <x v="0"/>
    <n v="0"/>
    <m/>
    <n v="0"/>
    <n v="75000"/>
    <n v="0"/>
    <n v="0"/>
    <n v="0"/>
    <n v="0"/>
    <n v="75000"/>
    <s v="All Budget References but are Limited to Active Cost Centers "/>
    <s v="Thompson.Monica"/>
    <d v="2025-08-01T00:00:00"/>
    <d v="2027-12-31T00:00:00"/>
    <d v="2027-12-31T00:00:00"/>
    <n v="76535"/>
    <s v="Active"/>
    <x v="13"/>
    <s v="76535-EXP"/>
  </r>
  <r>
    <s v="00730"/>
    <n v="1054"/>
    <x v="7"/>
    <x v="53"/>
    <s v="NA"/>
    <s v="DISABLED STUDENT SERVICES"/>
    <x v="0"/>
    <n v="561725"/>
    <m/>
    <n v="561725"/>
    <n v="561725"/>
    <n v="38388.730000000003"/>
    <n v="38388.730000000003"/>
    <n v="479984.43"/>
    <n v="0"/>
    <n v="43351.839999999997"/>
    <s v="All Budget References but are Limited to Active Cost Centers "/>
    <s v="Mutz.Kyle John"/>
    <m/>
    <m/>
    <m/>
    <n v="69172"/>
    <s v="Active"/>
    <x v="8"/>
    <s v="69172-EXP"/>
  </r>
  <r>
    <s v="00730"/>
    <n v="2064"/>
    <x v="7"/>
    <x v="53"/>
    <s v="NA"/>
    <s v="DISABLED STUDENT SERVICES"/>
    <x v="1"/>
    <n v="0"/>
    <m/>
    <n v="0"/>
    <n v="0"/>
    <n v="0"/>
    <n v="0"/>
    <n v="0"/>
    <n v="0"/>
    <n v="0"/>
    <s v="All Budget References but are Limited to Active Cost Centers "/>
    <s v="Mutz.Kyle John"/>
    <m/>
    <m/>
    <m/>
    <n v="17925"/>
    <s v="Active"/>
    <x v="5"/>
    <s v="17925-REV"/>
  </r>
  <r>
    <s v="00730"/>
    <n v="2064"/>
    <x v="7"/>
    <x v="53"/>
    <s v="NA"/>
    <s v="DISABLED STUDENT SERVICES"/>
    <x v="0"/>
    <n v="732349"/>
    <m/>
    <n v="732349"/>
    <n v="743186.25"/>
    <n v="45568.32"/>
    <n v="45568.32"/>
    <n v="582727.86"/>
    <n v="-664.5"/>
    <n v="115554.57"/>
    <s v="All Budget References but are Limited to Active Cost Centers "/>
    <s v="Mutz.Kyle John"/>
    <m/>
    <m/>
    <m/>
    <n v="17925"/>
    <s v="Active"/>
    <x v="5"/>
    <s v="17925-EXP"/>
  </r>
  <r>
    <s v="00730"/>
    <n v="2078"/>
    <x v="7"/>
    <x v="53"/>
    <s v="NA"/>
    <s v="DISABLED STUDENT SERVICES"/>
    <x v="1"/>
    <n v="-700"/>
    <m/>
    <n v="-700"/>
    <n v="-700"/>
    <n v="-400"/>
    <n v="-400"/>
    <n v="0"/>
    <n v="0"/>
    <n v="-300"/>
    <s v="All Budget References but are Limited to Active Cost Centers "/>
    <s v="Mutz.Kyle John"/>
    <m/>
    <m/>
    <m/>
    <n v="72617"/>
    <s v="Active"/>
    <x v="12"/>
    <s v="72617-REV"/>
  </r>
  <r>
    <s v="00730"/>
    <n v="2078"/>
    <x v="7"/>
    <x v="53"/>
    <s v="NA"/>
    <s v="DISABLED STUDENT SERVICES"/>
    <x v="0"/>
    <n v="700"/>
    <m/>
    <n v="700"/>
    <n v="700"/>
    <n v="0"/>
    <n v="0"/>
    <n v="0"/>
    <n v="0"/>
    <n v="700"/>
    <s v="All Budget References but are Limited to Active Cost Centers "/>
    <s v="Mutz.Kyle John"/>
    <m/>
    <m/>
    <m/>
    <n v="72617"/>
    <s v="Active"/>
    <x v="12"/>
    <s v="72617-EXP"/>
  </r>
  <r>
    <s v="00730"/>
    <n v="3049"/>
    <x v="7"/>
    <x v="54"/>
    <s v="NA"/>
    <s v="CENTER FOR STUDENTS W/DISABILI"/>
    <x v="0"/>
    <n v="177836"/>
    <m/>
    <n v="177836"/>
    <n v="180461"/>
    <n v="12843.34"/>
    <n v="12843.34"/>
    <n v="6531.76"/>
    <n v="2403.1999999999998"/>
    <n v="158682.70000000001"/>
    <s v="All Budget References but are Limited to Active Cost Centers "/>
    <s v="Mutz.Kyle John"/>
    <m/>
    <m/>
    <m/>
    <n v="40384"/>
    <s v="Active"/>
    <x v="0"/>
    <s v="40384-EXP"/>
  </r>
  <r>
    <s v="00730"/>
    <n v="4028"/>
    <x v="7"/>
    <x v="55"/>
    <s v="NA"/>
    <s v="TOMMY D. THOMPSON SCHOL ENDOW"/>
    <x v="1"/>
    <n v="-2173"/>
    <m/>
    <n v="-2173"/>
    <n v="-2173"/>
    <n v="0"/>
    <n v="0"/>
    <n v="0"/>
    <n v="0"/>
    <n v="-2173"/>
    <s v="All Budget References but are Limited to Active Cost Centers "/>
    <s v="Mutz.Kyle John"/>
    <m/>
    <m/>
    <m/>
    <n v="69820"/>
    <s v="Active"/>
    <x v="2"/>
    <s v="69820-REV"/>
  </r>
  <r>
    <s v="00730"/>
    <n v="4028"/>
    <x v="7"/>
    <x v="55"/>
    <s v="NA"/>
    <s v="TOMMY D. THOMPSON SCHOL ENDOW"/>
    <x v="0"/>
    <n v="2173"/>
    <m/>
    <n v="2173"/>
    <n v="2173"/>
    <n v="0"/>
    <n v="0"/>
    <n v="0"/>
    <n v="0"/>
    <n v="2173"/>
    <s v="All Budget References but are Limited to Active Cost Centers "/>
    <s v="Mutz.Kyle John"/>
    <m/>
    <m/>
    <m/>
    <n v="69820"/>
    <s v="Active"/>
    <x v="2"/>
    <s v="69820-EXP"/>
  </r>
  <r>
    <s v="00730"/>
    <n v="4028"/>
    <x v="7"/>
    <x v="56"/>
    <s v="NA"/>
    <s v="ONE STEP CLOSER ENDOW FOR STUD"/>
    <x v="1"/>
    <n v="-1420"/>
    <m/>
    <n v="-1420"/>
    <n v="-1420"/>
    <n v="0"/>
    <n v="0"/>
    <n v="0"/>
    <n v="0"/>
    <n v="-1420"/>
    <s v="All Budget References but are Limited to Active Cost Centers "/>
    <s v="Mutz.Kyle John"/>
    <m/>
    <m/>
    <m/>
    <n v="55630"/>
    <s v="Active"/>
    <x v="2"/>
    <s v="55630-REV"/>
  </r>
  <r>
    <s v="00730"/>
    <n v="4028"/>
    <x v="7"/>
    <x v="56"/>
    <s v="NA"/>
    <s v="ONE STEP CLOSER ENDOW FOR STUD"/>
    <x v="0"/>
    <n v="1420"/>
    <m/>
    <n v="1420"/>
    <n v="1420"/>
    <n v="0"/>
    <n v="0"/>
    <n v="0"/>
    <n v="0"/>
    <n v="1420"/>
    <s v="All Budget References but are Limited to Active Cost Centers "/>
    <s v="Mutz.Kyle John"/>
    <m/>
    <m/>
    <m/>
    <n v="55630"/>
    <s v="Active"/>
    <x v="2"/>
    <s v="55630-EXP"/>
  </r>
  <r>
    <s v="00730"/>
    <n v="4041"/>
    <x v="7"/>
    <x v="57"/>
    <s v="NA"/>
    <s v="DISABLED STUDENTS SERVICES"/>
    <x v="1"/>
    <n v="-11000"/>
    <m/>
    <n v="-11000"/>
    <n v="-11000"/>
    <n v="-2000"/>
    <n v="-2000"/>
    <n v="0"/>
    <n v="0"/>
    <n v="-9000"/>
    <s v="All Budget References but are Limited to Active Cost Centers "/>
    <s v="Mutz.Kyle John"/>
    <m/>
    <m/>
    <m/>
    <n v="12201"/>
    <s v="Active"/>
    <x v="3"/>
    <s v="12201-REV"/>
  </r>
  <r>
    <s v="00730"/>
    <n v="4041"/>
    <x v="7"/>
    <x v="57"/>
    <s v="NA"/>
    <s v="DISABLED STUDENTS SERVICES"/>
    <x v="0"/>
    <n v="11000"/>
    <m/>
    <n v="11000"/>
    <n v="11000"/>
    <n v="0"/>
    <n v="0"/>
    <n v="0"/>
    <n v="0"/>
    <n v="11000"/>
    <s v="All Budget References but are Limited to Active Cost Centers "/>
    <s v="Mutz.Kyle John"/>
    <m/>
    <m/>
    <m/>
    <n v="12201"/>
    <s v="Active"/>
    <x v="3"/>
    <s v="12201-EXP"/>
  </r>
  <r>
    <s v="00730"/>
    <n v="4041"/>
    <x v="7"/>
    <x v="58"/>
    <s v="NA"/>
    <s v="STUDENT ASSESSMENT FUND"/>
    <x v="1"/>
    <n v="-100"/>
    <m/>
    <n v="-100"/>
    <n v="-100"/>
    <n v="0"/>
    <n v="0"/>
    <n v="0"/>
    <n v="0"/>
    <n v="-100"/>
    <s v="All Budget References but are Limited to Active Cost Centers "/>
    <s v="Mutz.Kyle John"/>
    <m/>
    <m/>
    <m/>
    <n v="50510"/>
    <s v="Active"/>
    <x v="3"/>
    <s v="50510-REV"/>
  </r>
  <r>
    <s v="00730"/>
    <n v="4041"/>
    <x v="7"/>
    <x v="58"/>
    <s v="NA"/>
    <s v="STUDENT ASSESSMENT FUND"/>
    <x v="0"/>
    <n v="100"/>
    <m/>
    <n v="100"/>
    <n v="100"/>
    <n v="0"/>
    <n v="0"/>
    <n v="0"/>
    <n v="0"/>
    <n v="100"/>
    <s v="All Budget References but are Limited to Active Cost Centers "/>
    <s v="Mutz.Kyle John"/>
    <m/>
    <m/>
    <m/>
    <n v="50510"/>
    <s v="Active"/>
    <x v="3"/>
    <s v="50510-EXP"/>
  </r>
  <r>
    <s v="00730"/>
    <n v="4042"/>
    <x v="7"/>
    <x v="59"/>
    <s v="NA"/>
    <s v="ERIC ALEXANDER MEMORIAL ENDOW"/>
    <x v="1"/>
    <n v="-4145"/>
    <m/>
    <n v="-4145"/>
    <n v="-4145"/>
    <n v="0"/>
    <n v="0"/>
    <n v="0"/>
    <n v="0"/>
    <n v="-4145"/>
    <s v="All Budget References but are Limited to Active Cost Centers "/>
    <s v="Mutz.Kyle John"/>
    <m/>
    <m/>
    <m/>
    <n v="51102"/>
    <s v="Active"/>
    <x v="14"/>
    <s v="51102-REV"/>
  </r>
  <r>
    <s v="00730"/>
    <n v="4042"/>
    <x v="7"/>
    <x v="59"/>
    <s v="NA"/>
    <s v="ERIC ALEXANDER MEMORIAL ENDOW"/>
    <x v="0"/>
    <n v="4145"/>
    <m/>
    <n v="4145"/>
    <n v="4145"/>
    <n v="0"/>
    <n v="0"/>
    <n v="0"/>
    <n v="0"/>
    <n v="4145"/>
    <s v="All Budget References but are Limited to Active Cost Centers "/>
    <s v="Mutz.Kyle John"/>
    <m/>
    <m/>
    <m/>
    <n v="51102"/>
    <s v="Active"/>
    <x v="14"/>
    <s v="51102-EXP"/>
  </r>
  <r>
    <s v="00730"/>
    <n v="2078"/>
    <x v="8"/>
    <x v="60"/>
    <s v="NA"/>
    <s v="ACADEMIC OPERATIONS"/>
    <x v="1"/>
    <n v="-135597"/>
    <m/>
    <n v="-135597"/>
    <n v="-135597"/>
    <n v="-6260"/>
    <n v="-6260"/>
    <n v="0"/>
    <n v="-430"/>
    <n v="-128907"/>
    <s v="All Budget References but are Limited to Active Cost Centers "/>
    <s v="Simmons Coffey.Ashley Tyann"/>
    <m/>
    <m/>
    <m/>
    <n v="58395"/>
    <s v="Active"/>
    <x v="12"/>
    <s v="58395-REV"/>
  </r>
  <r>
    <s v="00730"/>
    <n v="2078"/>
    <x v="8"/>
    <x v="60"/>
    <s v="NA"/>
    <s v="ACADEMIC OPERATIONS"/>
    <x v="0"/>
    <n v="135597"/>
    <m/>
    <n v="135597"/>
    <n v="135921"/>
    <n v="10491.75"/>
    <n v="10491.75"/>
    <n v="112009.06"/>
    <n v="30"/>
    <n v="13390.19"/>
    <s v="All Budget References but are Limited to Active Cost Centers "/>
    <s v="Simmons Coffey.Ashley Tyann"/>
    <m/>
    <m/>
    <m/>
    <n v="58395"/>
    <s v="Active"/>
    <x v="12"/>
    <s v="58395-EXP"/>
  </r>
  <r>
    <s v="00730"/>
    <n v="2078"/>
    <x v="8"/>
    <x v="61"/>
    <s v="NA"/>
    <s v="INT L STUDENT &amp; SCHOLAR SERVIC"/>
    <x v="1"/>
    <n v="-17000"/>
    <m/>
    <n v="-17000"/>
    <n v="-17000"/>
    <n v="-650"/>
    <n v="-650"/>
    <n v="0"/>
    <n v="-560"/>
    <n v="-15790"/>
    <s v="All Budget References but are Limited to Active Cost Centers "/>
    <s v="Simmons Coffey.Ashley Tyann"/>
    <m/>
    <m/>
    <m/>
    <n v="53043"/>
    <s v="Active"/>
    <x v="12"/>
    <s v="53043-REV"/>
  </r>
  <r>
    <s v="00730"/>
    <n v="2078"/>
    <x v="8"/>
    <x v="61"/>
    <s v="NA"/>
    <s v="INT L STUDENT &amp; SCHOLAR SERVIC"/>
    <x v="0"/>
    <n v="17000"/>
    <m/>
    <n v="17000"/>
    <n v="17000"/>
    <n v="200"/>
    <n v="200"/>
    <n v="0"/>
    <n v="0"/>
    <n v="16800"/>
    <s v="All Budget References but are Limited to Active Cost Centers "/>
    <s v="Simmons Coffey.Ashley Tyann"/>
    <m/>
    <m/>
    <m/>
    <n v="53043"/>
    <s v="Active"/>
    <x v="12"/>
    <s v="53043-EXP"/>
  </r>
  <r>
    <s v="00730"/>
    <n v="2080"/>
    <x v="8"/>
    <x v="62"/>
    <s v="NA"/>
    <s v="PHI BETA DELTA"/>
    <x v="1"/>
    <n v="-1500"/>
    <m/>
    <n v="-1500"/>
    <n v="-1500"/>
    <n v="0"/>
    <n v="0"/>
    <n v="0"/>
    <n v="0"/>
    <n v="-1500"/>
    <s v="All Budget References but are Limited to Active Cost Centers "/>
    <s v="Simmons Coffey.Ashley Tyann"/>
    <m/>
    <m/>
    <m/>
    <n v="18146"/>
    <s v="Active"/>
    <x v="6"/>
    <s v="18146-REV"/>
  </r>
  <r>
    <s v="00730"/>
    <n v="2080"/>
    <x v="8"/>
    <x v="62"/>
    <s v="NA"/>
    <s v="PHI BETA DELTA"/>
    <x v="0"/>
    <n v="1500"/>
    <m/>
    <n v="1500"/>
    <n v="1500"/>
    <n v="0"/>
    <n v="0"/>
    <n v="0"/>
    <n v="0"/>
    <n v="1500"/>
    <s v="All Budget References but are Limited to Active Cost Centers "/>
    <s v="Simmons Coffey.Ashley Tyann"/>
    <m/>
    <m/>
    <m/>
    <n v="18146"/>
    <s v="Active"/>
    <x v="6"/>
    <s v="18146-EXP"/>
  </r>
  <r>
    <s v="00730"/>
    <n v="2170"/>
    <x v="8"/>
    <x v="63"/>
    <s v="NA"/>
    <s v="INTL STU SVC FEE"/>
    <x v="1"/>
    <n v="-1026443"/>
    <m/>
    <n v="-1026443"/>
    <n v="-1026443"/>
    <n v="-384615"/>
    <n v="-384615"/>
    <n v="0"/>
    <n v="0"/>
    <n v="-641828"/>
    <s v="All Budget References but are Limited to Active Cost Centers "/>
    <s v="Simmons Coffey.Ashley Tyann"/>
    <m/>
    <m/>
    <m/>
    <n v="51487"/>
    <s v="Active"/>
    <x v="15"/>
    <s v="51487-REV"/>
  </r>
  <r>
    <s v="00730"/>
    <n v="2170"/>
    <x v="8"/>
    <x v="63"/>
    <s v="NA"/>
    <s v="INTL STU SVC FEE"/>
    <x v="0"/>
    <n v="1026443"/>
    <m/>
    <n v="1026443"/>
    <n v="1026443"/>
    <n v="44676.49"/>
    <n v="44676.49"/>
    <n v="550069.43000000005"/>
    <n v="1010.5"/>
    <n v="430686.58"/>
    <s v="All Budget References but are Limited to Active Cost Centers "/>
    <s v="Simmons Coffey.Ashley Tyann"/>
    <m/>
    <m/>
    <m/>
    <n v="51487"/>
    <s v="Active"/>
    <x v="15"/>
    <s v="51487-EXP"/>
  </r>
  <r>
    <s v="00730"/>
    <n v="2170"/>
    <x v="8"/>
    <x v="64"/>
    <s v="NA"/>
    <s v="INT'L STU ORIENTATION"/>
    <x v="1"/>
    <n v="-118000"/>
    <m/>
    <n v="-118000"/>
    <n v="-118000"/>
    <n v="-68062.5"/>
    <n v="-68062.5"/>
    <n v="0"/>
    <n v="0"/>
    <n v="-49937.5"/>
    <s v="All Budget References but are Limited to Active Cost Centers "/>
    <s v="Simmons Coffey.Ashley Tyann"/>
    <m/>
    <m/>
    <m/>
    <n v="53044"/>
    <s v="Active"/>
    <x v="15"/>
    <s v="53044-REV"/>
  </r>
  <r>
    <s v="00730"/>
    <n v="2170"/>
    <x v="8"/>
    <x v="64"/>
    <s v="NA"/>
    <s v="INT'L STU ORIENTATION"/>
    <x v="0"/>
    <n v="118000"/>
    <m/>
    <n v="118000"/>
    <n v="118000"/>
    <n v="30160.5"/>
    <n v="30160.5"/>
    <n v="0"/>
    <n v="0"/>
    <n v="87839.5"/>
    <s v="All Budget References but are Limited to Active Cost Centers "/>
    <s v="Simmons Coffey.Ashley Tyann"/>
    <m/>
    <m/>
    <m/>
    <n v="53044"/>
    <s v="Active"/>
    <x v="15"/>
    <s v="53044-EXP"/>
  </r>
  <r>
    <s v="00730"/>
    <n v="4027"/>
    <x v="8"/>
    <x v="65"/>
    <s v="NA"/>
    <s v="BURKE ED BANQUET"/>
    <x v="1"/>
    <n v="0"/>
    <m/>
    <n v="0"/>
    <n v="0"/>
    <n v="0"/>
    <n v="0"/>
    <n v="0"/>
    <n v="0"/>
    <n v="0"/>
    <s v="All Budget References but are Limited to Active Cost Centers "/>
    <s v="Simmons Coffey.Ashley Tyann"/>
    <m/>
    <m/>
    <m/>
    <n v="12161"/>
    <s v="Active"/>
    <x v="1"/>
    <s v="12161-REV"/>
  </r>
  <r>
    <s v="00730"/>
    <n v="4027"/>
    <x v="8"/>
    <x v="65"/>
    <s v="NA"/>
    <s v="BURKE ED BANQUET"/>
    <x v="0"/>
    <n v="0"/>
    <m/>
    <n v="0"/>
    <n v="0"/>
    <n v="0"/>
    <n v="0"/>
    <n v="0"/>
    <n v="0"/>
    <n v="0"/>
    <s v="All Budget References but are Limited to Active Cost Centers "/>
    <s v="Simmons Coffey.Ashley Tyann"/>
    <m/>
    <m/>
    <m/>
    <n v="12161"/>
    <s v="Active"/>
    <x v="1"/>
    <s v="12161-EXP"/>
  </r>
  <r>
    <s v="00730"/>
    <n v="4028"/>
    <x v="8"/>
    <x v="65"/>
    <s v="NA"/>
    <s v="BURKE ED BANQUET"/>
    <x v="1"/>
    <n v="-4000"/>
    <m/>
    <n v="-4000"/>
    <n v="-4000"/>
    <n v="0"/>
    <n v="0"/>
    <n v="0"/>
    <n v="0"/>
    <n v="-4000"/>
    <s v="All Budget References but are Limited to Active Cost Centers "/>
    <s v="Simmons Coffey.Ashley Tyann"/>
    <m/>
    <m/>
    <m/>
    <n v="40825"/>
    <s v="Active"/>
    <x v="2"/>
    <s v="40825-REV"/>
  </r>
  <r>
    <s v="00730"/>
    <n v="4028"/>
    <x v="8"/>
    <x v="65"/>
    <s v="NA"/>
    <s v="BURKE ED BANQUET"/>
    <x v="0"/>
    <n v="4000"/>
    <m/>
    <n v="4000"/>
    <n v="4000"/>
    <n v="500"/>
    <n v="500"/>
    <n v="0"/>
    <n v="0"/>
    <n v="3500"/>
    <s v="All Budget References but are Limited to Active Cost Centers "/>
    <s v="Simmons Coffey.Ashley Tyann"/>
    <m/>
    <m/>
    <m/>
    <n v="40825"/>
    <s v="Active"/>
    <x v="2"/>
    <s v="40825-EXP"/>
  </r>
  <r>
    <s v="00730"/>
    <n v="4028"/>
    <x v="8"/>
    <x v="66"/>
    <s v="NA"/>
    <s v="EICHENBERG SCHOL END"/>
    <x v="1"/>
    <n v="-4000"/>
    <m/>
    <n v="-4000"/>
    <n v="-4000"/>
    <n v="0"/>
    <n v="0"/>
    <n v="0"/>
    <n v="0"/>
    <n v="-4000"/>
    <s v="All Budget References but are Limited to Active Cost Centers "/>
    <s v="Simmons Coffey.Ashley Tyann"/>
    <m/>
    <m/>
    <m/>
    <n v="16739"/>
    <s v="Active"/>
    <x v="2"/>
    <s v="16739-REV"/>
  </r>
  <r>
    <s v="00730"/>
    <n v="4028"/>
    <x v="8"/>
    <x v="66"/>
    <s v="NA"/>
    <s v="EICHENBERG SCHOL END"/>
    <x v="0"/>
    <n v="4000"/>
    <m/>
    <n v="4000"/>
    <n v="4000"/>
    <n v="2000"/>
    <n v="2000"/>
    <n v="0"/>
    <n v="0"/>
    <n v="2000"/>
    <s v="All Budget References but are Limited to Active Cost Centers "/>
    <s v="Simmons Coffey.Ashley Tyann"/>
    <m/>
    <m/>
    <m/>
    <n v="16739"/>
    <s v="Active"/>
    <x v="2"/>
    <s v="16739-EXP"/>
  </r>
  <r>
    <s v="00730"/>
    <n v="4041"/>
    <x v="8"/>
    <x v="62"/>
    <s v="NA"/>
    <s v="PHI BETA DELTA"/>
    <x v="1"/>
    <n v="-1211"/>
    <m/>
    <n v="-1211"/>
    <n v="-1211"/>
    <n v="0"/>
    <n v="0"/>
    <n v="0"/>
    <n v="0"/>
    <n v="-1211"/>
    <s v="All Budget References but are Limited to Active Cost Centers "/>
    <s v="Simmons Coffey.Ashley Tyann"/>
    <m/>
    <m/>
    <m/>
    <n v="55209"/>
    <s v="Active"/>
    <x v="3"/>
    <s v="55209-REV"/>
  </r>
  <r>
    <s v="00730"/>
    <n v="4041"/>
    <x v="8"/>
    <x v="62"/>
    <s v="NA"/>
    <s v="PHI BETA DELTA"/>
    <x v="0"/>
    <n v="1211"/>
    <m/>
    <n v="1211"/>
    <n v="1211"/>
    <n v="0"/>
    <n v="0"/>
    <n v="0"/>
    <n v="0"/>
    <n v="1211"/>
    <s v="All Budget References but are Limited to Active Cost Centers "/>
    <s v="Simmons Coffey.Ashley Tyann"/>
    <m/>
    <m/>
    <m/>
    <n v="55209"/>
    <s v="Active"/>
    <x v="3"/>
    <s v="55209-EXP"/>
  </r>
  <r>
    <s v="00730"/>
    <n v="4041"/>
    <x v="8"/>
    <x v="67"/>
    <s v="NA"/>
    <s v="INTERNATL STU DONORS"/>
    <x v="1"/>
    <n v="-1000"/>
    <m/>
    <n v="-1000"/>
    <n v="-1000"/>
    <n v="0"/>
    <n v="0"/>
    <n v="0"/>
    <n v="0"/>
    <n v="-1000"/>
    <s v="All Budget References but are Limited to Active Cost Centers "/>
    <s v="Simmons Coffey.Ashley Tyann"/>
    <m/>
    <m/>
    <m/>
    <n v="17105"/>
    <s v="Active"/>
    <x v="3"/>
    <s v="17105-REV"/>
  </r>
  <r>
    <s v="00730"/>
    <n v="4041"/>
    <x v="8"/>
    <x v="67"/>
    <s v="NA"/>
    <s v="INTERNATL STU DONORS"/>
    <x v="0"/>
    <n v="1000"/>
    <m/>
    <n v="1000"/>
    <n v="1000"/>
    <n v="0"/>
    <n v="0"/>
    <n v="0"/>
    <n v="0"/>
    <n v="1000"/>
    <s v="All Budget References but are Limited to Active Cost Centers "/>
    <s v="Simmons Coffey.Ashley Tyann"/>
    <m/>
    <m/>
    <m/>
    <n v="17105"/>
    <s v="Active"/>
    <x v="3"/>
    <s v="17105-EXP"/>
  </r>
  <r>
    <s v="00730"/>
    <n v="4041"/>
    <x v="8"/>
    <x v="68"/>
    <s v="NA"/>
    <s v="INT'L STUD CONTRACT"/>
    <x v="1"/>
    <n v="-507"/>
    <m/>
    <n v="-507"/>
    <n v="-507"/>
    <n v="0"/>
    <n v="0"/>
    <n v="0"/>
    <n v="0"/>
    <n v="-507"/>
    <s v="All Budget References but are Limited to Active Cost Centers "/>
    <s v="Simmons Coffey.Ashley Tyann"/>
    <m/>
    <m/>
    <m/>
    <n v="34768"/>
    <s v="Active"/>
    <x v="3"/>
    <s v="34768-REV"/>
  </r>
  <r>
    <s v="00730"/>
    <n v="4041"/>
    <x v="8"/>
    <x v="68"/>
    <s v="NA"/>
    <s v="INT'L STUD CONTRACT"/>
    <x v="0"/>
    <n v="507"/>
    <m/>
    <n v="507"/>
    <n v="507"/>
    <n v="0"/>
    <n v="0"/>
    <n v="0"/>
    <n v="0"/>
    <n v="507"/>
    <s v="All Budget References but are Limited to Active Cost Centers "/>
    <s v="Simmons Coffey.Ashley Tyann"/>
    <m/>
    <m/>
    <m/>
    <n v="34768"/>
    <s v="Active"/>
    <x v="3"/>
    <s v="34768-EXP"/>
  </r>
  <r>
    <s v="00730"/>
    <n v="4042"/>
    <x v="8"/>
    <x v="69"/>
    <s v="NA"/>
    <s v="PHI BETA DELTA END"/>
    <x v="1"/>
    <n v="-2000"/>
    <m/>
    <n v="-2000"/>
    <n v="-2000"/>
    <n v="0"/>
    <n v="0"/>
    <n v="0"/>
    <n v="0"/>
    <n v="-2000"/>
    <s v="All Budget References but are Limited to Active Cost Centers "/>
    <s v="Simmons Coffey.Ashley Tyann"/>
    <m/>
    <m/>
    <m/>
    <n v="40826"/>
    <s v="Active"/>
    <x v="14"/>
    <s v="40826-REV"/>
  </r>
  <r>
    <s v="00730"/>
    <n v="4042"/>
    <x v="8"/>
    <x v="69"/>
    <s v="NA"/>
    <s v="PHI BETA DELTA END"/>
    <x v="0"/>
    <n v="2000"/>
    <m/>
    <n v="2000"/>
    <n v="2000"/>
    <n v="0"/>
    <n v="0"/>
    <n v="0"/>
    <n v="0"/>
    <n v="2000"/>
    <s v="All Budget References but are Limited to Active Cost Centers "/>
    <s v="Simmons Coffey.Ashley Tyann"/>
    <m/>
    <m/>
    <m/>
    <n v="40826"/>
    <s v="Active"/>
    <x v="14"/>
    <s v="40826-EXP"/>
  </r>
  <r>
    <s v="00730"/>
    <n v="3049"/>
    <x v="9"/>
    <x v="70"/>
    <s v="NA"/>
    <s v="VETERAN SERVICES/DOS"/>
    <x v="0"/>
    <n v="284454"/>
    <m/>
    <n v="284454"/>
    <n v="284454"/>
    <n v="26502.7"/>
    <n v="26502.7"/>
    <n v="290303.82"/>
    <n v="0"/>
    <n v="-32352.52"/>
    <s v="All Budget References but are Limited to Active Cost Centers "/>
    <s v="Dugas.Celina"/>
    <m/>
    <m/>
    <m/>
    <n v="40385"/>
    <s v="Active"/>
    <x v="0"/>
    <s v="40385-EXP"/>
  </r>
  <r>
    <s v="00730"/>
    <n v="4027"/>
    <x v="9"/>
    <x v="71"/>
    <s v="NA"/>
    <s v="UH VETERAN SERVICES SCHOLARSHI"/>
    <x v="1"/>
    <n v="-100"/>
    <m/>
    <n v="-100"/>
    <n v="-100"/>
    <n v="0"/>
    <n v="0"/>
    <n v="0"/>
    <n v="0"/>
    <n v="-100"/>
    <s v="All Budget References but are Limited to Active Cost Centers "/>
    <s v="Dugas.Celina"/>
    <m/>
    <m/>
    <m/>
    <n v="57007"/>
    <s v="Active"/>
    <x v="1"/>
    <s v="57007-REV"/>
  </r>
  <r>
    <s v="00730"/>
    <n v="4027"/>
    <x v="9"/>
    <x v="71"/>
    <s v="NA"/>
    <s v="UH VETERAN SERVICES SCHOLARSHI"/>
    <x v="0"/>
    <n v="100"/>
    <m/>
    <n v="100"/>
    <n v="100"/>
    <n v="0"/>
    <n v="0"/>
    <n v="0"/>
    <n v="0"/>
    <n v="100"/>
    <s v="All Budget References but are Limited to Active Cost Centers "/>
    <s v="Dugas.Celina"/>
    <m/>
    <m/>
    <m/>
    <n v="57007"/>
    <s v="Active"/>
    <x v="1"/>
    <s v="57007-EXP"/>
  </r>
  <r>
    <s v="00730"/>
    <n v="4041"/>
    <x v="9"/>
    <x v="72"/>
    <s v="NA"/>
    <s v="DEVELOPMENT FUND  VETERAN SERV"/>
    <x v="1"/>
    <n v="-4000"/>
    <m/>
    <n v="-4000"/>
    <n v="-4000"/>
    <n v="0"/>
    <n v="0"/>
    <n v="0"/>
    <n v="0"/>
    <n v="-4000"/>
    <s v="All Budget References but are Limited to Active Cost Centers "/>
    <s v="Dugas.Celina"/>
    <m/>
    <m/>
    <m/>
    <n v="54430"/>
    <s v="Active"/>
    <x v="3"/>
    <s v="54430-REV"/>
  </r>
  <r>
    <s v="00730"/>
    <n v="4041"/>
    <x v="9"/>
    <x v="72"/>
    <s v="NA"/>
    <s v="DEVELOPMENT FUND  VETERAN SERV"/>
    <x v="0"/>
    <n v="4000"/>
    <m/>
    <n v="4000"/>
    <n v="4000"/>
    <n v="0"/>
    <n v="0"/>
    <n v="0"/>
    <n v="0"/>
    <n v="4000"/>
    <s v="All Budget References but are Limited to Active Cost Centers "/>
    <s v="Dugas.Celina"/>
    <m/>
    <m/>
    <m/>
    <n v="54430"/>
    <s v="Active"/>
    <x v="3"/>
    <s v="54430-EXP"/>
  </r>
  <r>
    <s v="00730"/>
    <n v="4041"/>
    <x v="9"/>
    <x v="73"/>
    <s v="NA"/>
    <s v="STUDENT VETERANS OF AMERICA"/>
    <x v="1"/>
    <n v="-1000"/>
    <m/>
    <n v="-1000"/>
    <n v="-1000"/>
    <n v="0"/>
    <n v="0"/>
    <n v="0"/>
    <n v="0"/>
    <n v="-1000"/>
    <s v="All Budget References but are Limited to Active Cost Centers "/>
    <s v="Dugas.Celina"/>
    <m/>
    <m/>
    <m/>
    <n v="56320"/>
    <s v="Active"/>
    <x v="3"/>
    <s v="56320-REV"/>
  </r>
  <r>
    <s v="00730"/>
    <n v="4041"/>
    <x v="9"/>
    <x v="73"/>
    <s v="NA"/>
    <s v="STUDENT VETERANS OF AMERICA"/>
    <x v="0"/>
    <n v="1000"/>
    <m/>
    <n v="1000"/>
    <n v="1000"/>
    <n v="0"/>
    <n v="0"/>
    <n v="0"/>
    <n v="0"/>
    <n v="1000"/>
    <s v="All Budget References but are Limited to Active Cost Centers "/>
    <s v="Dugas.Celina"/>
    <m/>
    <m/>
    <m/>
    <n v="56320"/>
    <s v="Active"/>
    <x v="3"/>
    <s v="56320-EXP"/>
  </r>
  <r>
    <s v="00730"/>
    <n v="4041"/>
    <x v="9"/>
    <x v="74"/>
    <s v="NA"/>
    <s v="PRIVATE GIFTS"/>
    <x v="1"/>
    <n v="-1000"/>
    <m/>
    <n v="-1000"/>
    <n v="-1000"/>
    <n v="0"/>
    <n v="0"/>
    <n v="0"/>
    <n v="0"/>
    <n v="-1000"/>
    <s v="All Budget References but are Limited to Active Cost Centers "/>
    <s v="Dugas.Celina"/>
    <m/>
    <m/>
    <m/>
    <n v="40062"/>
    <s v="Active"/>
    <x v="3"/>
    <s v="40062-REV"/>
  </r>
  <r>
    <s v="00730"/>
    <n v="4041"/>
    <x v="9"/>
    <x v="74"/>
    <s v="NA"/>
    <s v="PRIVATE GIFTS"/>
    <x v="0"/>
    <n v="1000"/>
    <m/>
    <n v="1000"/>
    <n v="1000"/>
    <n v="23"/>
    <n v="23"/>
    <n v="0"/>
    <n v="0"/>
    <n v="977"/>
    <s v="All Budget References but are Limited to Active Cost Centers "/>
    <s v="Dugas.Celina"/>
    <m/>
    <m/>
    <m/>
    <n v="40062"/>
    <s v="Active"/>
    <x v="3"/>
    <s v="40062-EXP"/>
  </r>
  <r>
    <s v="00730"/>
    <n v="2078"/>
    <x v="10"/>
    <x v="75"/>
    <s v="NA"/>
    <s v="CAPS SERVICE FEES"/>
    <x v="1"/>
    <n v="-5000"/>
    <m/>
    <n v="-5000"/>
    <n v="-5000"/>
    <n v="-1025"/>
    <n v="-1025"/>
    <n v="0"/>
    <n v="0"/>
    <n v="-3975"/>
    <s v="All Budget References but are Limited to Active Cost Centers "/>
    <s v="Ngo.Norma T"/>
    <m/>
    <m/>
    <m/>
    <n v="40061"/>
    <s v="Active"/>
    <x v="12"/>
    <s v="40061-REV"/>
  </r>
  <r>
    <s v="00730"/>
    <n v="2078"/>
    <x v="10"/>
    <x v="75"/>
    <s v="NA"/>
    <s v="CAPS SERVICE FEES"/>
    <x v="0"/>
    <n v="5000"/>
    <m/>
    <n v="5000"/>
    <n v="5000"/>
    <n v="0"/>
    <n v="0"/>
    <n v="0"/>
    <n v="0"/>
    <n v="5000"/>
    <s v="All Budget References but are Limited to Active Cost Centers "/>
    <s v="Ngo.Norma T"/>
    <m/>
    <m/>
    <m/>
    <n v="40061"/>
    <s v="Active"/>
    <x v="12"/>
    <s v="40061-EXP"/>
  </r>
  <r>
    <s v="00730"/>
    <n v="3049"/>
    <x v="10"/>
    <x v="76"/>
    <s v="NA"/>
    <s v="CAPS - SFAC"/>
    <x v="1"/>
    <n v="0"/>
    <m/>
    <n v="0"/>
    <n v="0"/>
    <n v="0"/>
    <n v="0"/>
    <n v="0"/>
    <n v="0"/>
    <n v="0"/>
    <s v="All Budget References but are Limited to Active Cost Centers "/>
    <s v="Ngo.Norma T"/>
    <m/>
    <m/>
    <m/>
    <n v="40386"/>
    <s v="Active"/>
    <x v="0"/>
    <s v="40386-REV"/>
  </r>
  <r>
    <s v="00730"/>
    <n v="3049"/>
    <x v="10"/>
    <x v="76"/>
    <s v="NA"/>
    <s v="CAPS - SFAC"/>
    <x v="0"/>
    <n v="4281448"/>
    <n v="-85629"/>
    <n v="4195819"/>
    <n v="4289854.9400000004"/>
    <n v="362867.5"/>
    <n v="362867.5"/>
    <n v="3213084.14"/>
    <n v="1026.48"/>
    <n v="712876.82"/>
    <s v="All Budget References but are Limited to Active Cost Centers "/>
    <s v="Ngo.Norma T"/>
    <m/>
    <m/>
    <m/>
    <n v="40386"/>
    <s v="Active"/>
    <x v="0"/>
    <s v="40386-EXP"/>
  </r>
  <r>
    <s v="00730"/>
    <n v="4041"/>
    <x v="10"/>
    <x v="77"/>
    <s v="NA"/>
    <s v="CAPS GIFTS"/>
    <x v="1"/>
    <n v="-8000"/>
    <m/>
    <n v="-8000"/>
    <n v="-8000"/>
    <n v="0"/>
    <n v="0"/>
    <n v="0"/>
    <n v="0"/>
    <n v="-8000"/>
    <s v="All Budget References but are Limited to Active Cost Centers "/>
    <s v="Ngo.Norma T"/>
    <m/>
    <m/>
    <m/>
    <n v="52489"/>
    <s v="Active"/>
    <x v="3"/>
    <s v="52489-REV"/>
  </r>
  <r>
    <s v="00730"/>
    <n v="4041"/>
    <x v="10"/>
    <x v="77"/>
    <s v="NA"/>
    <s v="CAPS GIFTS"/>
    <x v="0"/>
    <n v="8000"/>
    <m/>
    <n v="8000"/>
    <n v="8000"/>
    <n v="0"/>
    <n v="0"/>
    <n v="0"/>
    <n v="0"/>
    <n v="8000"/>
    <s v="All Budget References but are Limited to Active Cost Centers "/>
    <s v="Ngo.Norma T"/>
    <m/>
    <m/>
    <m/>
    <n v="52489"/>
    <s v="Active"/>
    <x v="3"/>
    <s v="52489-EXP"/>
  </r>
  <r>
    <s v="00730"/>
    <n v="4042"/>
    <x v="10"/>
    <x v="78"/>
    <s v="NA"/>
    <s v="CAPS QUASI-END INC"/>
    <x v="1"/>
    <n v="-583"/>
    <m/>
    <n v="-583"/>
    <n v="-583"/>
    <n v="0"/>
    <n v="0"/>
    <n v="0"/>
    <n v="0"/>
    <n v="-583"/>
    <s v="All Budget References but are Limited to Active Cost Centers "/>
    <s v="Ngo.Norma T"/>
    <m/>
    <m/>
    <m/>
    <n v="10339"/>
    <s v="Active"/>
    <x v="14"/>
    <s v="10339-REV"/>
  </r>
  <r>
    <s v="00730"/>
    <n v="4042"/>
    <x v="10"/>
    <x v="78"/>
    <s v="NA"/>
    <s v="CAPS QUASI-END INC"/>
    <x v="0"/>
    <n v="583"/>
    <m/>
    <n v="583"/>
    <n v="583"/>
    <n v="0"/>
    <n v="0"/>
    <n v="0"/>
    <n v="0"/>
    <n v="583"/>
    <s v="All Budget References but are Limited to Active Cost Centers "/>
    <s v="Ngo.Norma T"/>
    <m/>
    <m/>
    <m/>
    <n v="10339"/>
    <s v="Active"/>
    <x v="14"/>
    <s v="10339-EXP"/>
  </r>
  <r>
    <s v="00730"/>
    <n v="1026"/>
    <x v="11"/>
    <x v="79"/>
    <s v="NA"/>
    <s v="DEAN OF STUDENTS"/>
    <x v="0"/>
    <n v="0"/>
    <m/>
    <n v="0"/>
    <n v="0"/>
    <n v="0"/>
    <n v="0"/>
    <n v="0"/>
    <n v="0"/>
    <n v="0"/>
    <s v="All Budget References but are Limited to Active Cost Centers "/>
    <s v="Young.Donell L"/>
    <m/>
    <m/>
    <m/>
    <n v="18851"/>
    <s v="Active"/>
    <x v="8"/>
    <s v="18851-EXP"/>
  </r>
  <r>
    <s v="00730"/>
    <n v="1054"/>
    <x v="11"/>
    <x v="80"/>
    <s v="NA"/>
    <s v="DEAN OF STUDENTS"/>
    <x v="0"/>
    <n v="46780"/>
    <m/>
    <n v="46780"/>
    <n v="46780"/>
    <n v="0"/>
    <n v="0"/>
    <n v="0"/>
    <n v="0"/>
    <n v="46780"/>
    <s v="All Budget References but are Limited to Active Cost Centers "/>
    <s v="Young.Donell L"/>
    <m/>
    <m/>
    <m/>
    <n v="77114"/>
    <s v="Active"/>
    <x v="8"/>
    <s v="77114-EXP"/>
  </r>
  <r>
    <s v="00730"/>
    <n v="2064"/>
    <x v="11"/>
    <x v="80"/>
    <s v="NA"/>
    <s v="DEAN OF STUDENTS"/>
    <x v="0"/>
    <n v="96000"/>
    <m/>
    <n v="96000"/>
    <n v="96000"/>
    <n v="0"/>
    <n v="0"/>
    <n v="0"/>
    <n v="0"/>
    <n v="96000"/>
    <s v="All Budget References but are Limited to Active Cost Centers "/>
    <s v="Young.Donell L"/>
    <m/>
    <m/>
    <m/>
    <n v="77115"/>
    <s v="Active"/>
    <x v="5"/>
    <s v="77115-EXP"/>
  </r>
  <r>
    <s v="00730"/>
    <n v="2080"/>
    <x v="11"/>
    <x v="81"/>
    <s v="NA"/>
    <s v="DOS - SIBLINGS DAY"/>
    <x v="1"/>
    <n v="0"/>
    <m/>
    <n v="0"/>
    <n v="0"/>
    <n v="0"/>
    <n v="0"/>
    <n v="0"/>
    <n v="0"/>
    <n v="0"/>
    <s v="All Budget References but are Limited to Active Cost Centers "/>
    <s v="Young.Donell L"/>
    <m/>
    <m/>
    <m/>
    <n v="71930"/>
    <s v="Active"/>
    <x v="6"/>
    <s v="71930-REV"/>
  </r>
  <r>
    <s v="00730"/>
    <n v="2080"/>
    <x v="11"/>
    <x v="82"/>
    <s v="NA"/>
    <s v="DOS - FAMILY EVENTS"/>
    <x v="1"/>
    <n v="-35000"/>
    <m/>
    <n v="-35000"/>
    <n v="-35000"/>
    <n v="-20350"/>
    <n v="-20350"/>
    <n v="0"/>
    <n v="0"/>
    <n v="-14650"/>
    <s v="All Budget References but are Limited to Active Cost Centers "/>
    <s v="Young.Donell L"/>
    <m/>
    <m/>
    <m/>
    <n v="49427"/>
    <s v="Active"/>
    <x v="6"/>
    <s v="49427-REV"/>
  </r>
  <r>
    <s v="00730"/>
    <n v="2080"/>
    <x v="11"/>
    <x v="82"/>
    <s v="NA"/>
    <s v="DOS - FAMILY EVENTS"/>
    <x v="0"/>
    <n v="35000"/>
    <m/>
    <n v="35000"/>
    <n v="35000"/>
    <n v="1160.95"/>
    <n v="1160.95"/>
    <n v="0"/>
    <n v="611.47"/>
    <n v="33227.58"/>
    <s v="All Budget References but are Limited to Active Cost Centers "/>
    <s v="Young.Donell L"/>
    <m/>
    <m/>
    <m/>
    <n v="49427"/>
    <s v="Active"/>
    <x v="6"/>
    <s v="49427-EXP"/>
  </r>
  <r>
    <s v="00730"/>
    <n v="3049"/>
    <x v="11"/>
    <x v="83"/>
    <s v="NA"/>
    <s v="UH SPORTS POST SEASON SUPPORT"/>
    <x v="0"/>
    <n v="0"/>
    <m/>
    <n v="0"/>
    <n v="30000"/>
    <n v="0"/>
    <n v="0"/>
    <n v="0"/>
    <n v="19197.75"/>
    <n v="10802.25"/>
    <s v="All Budget References but are Limited to Active Cost Centers "/>
    <s v="Young.Donell L"/>
    <m/>
    <m/>
    <m/>
    <n v="60184"/>
    <s v="Active"/>
    <x v="0"/>
    <s v="60184-EXP"/>
  </r>
  <r>
    <s v="00730"/>
    <n v="3049"/>
    <x v="11"/>
    <x v="84"/>
    <s v="NA"/>
    <s v="DOS-FAMILY WKND &amp; COMM SERVICE"/>
    <x v="0"/>
    <n v="0"/>
    <m/>
    <n v="0"/>
    <n v="0"/>
    <n v="1579.47"/>
    <n v="1579.47"/>
    <n v="45306.21"/>
    <n v="3868.97"/>
    <n v="-12051.65"/>
    <s v="All Budget References but are Limited to Active Cost Centers "/>
    <s v="Young.Donell L"/>
    <m/>
    <m/>
    <m/>
    <n v="60849"/>
    <s v="Active"/>
    <x v="0"/>
    <s v="60849-EXP"/>
  </r>
  <r>
    <s v="00730"/>
    <n v="3049"/>
    <x v="11"/>
    <x v="85"/>
    <s v="NA"/>
    <s v="DOS - SFAC"/>
    <x v="1"/>
    <n v="0"/>
    <m/>
    <n v="0"/>
    <n v="0"/>
    <n v="0"/>
    <n v="0"/>
    <n v="0"/>
    <n v="0"/>
    <n v="0"/>
    <s v="All Budget References but are Limited to Active Cost Centers "/>
    <s v="Young.Donell L"/>
    <m/>
    <m/>
    <m/>
    <n v="40390"/>
    <s v="Active"/>
    <x v="0"/>
    <s v="40390-REV"/>
  </r>
  <r>
    <s v="00730"/>
    <n v="3049"/>
    <x v="11"/>
    <x v="85"/>
    <s v="NA"/>
    <s v="DOS - SFAC"/>
    <x v="0"/>
    <n v="1118587"/>
    <m/>
    <n v="1118587"/>
    <n v="1118587"/>
    <n v="115848.46"/>
    <n v="115848.46"/>
    <n v="1068393.49"/>
    <n v="5518.16"/>
    <n v="-71173.11"/>
    <s v="All Budget References but are Limited to Active Cost Centers "/>
    <s v="Young.Donell L"/>
    <m/>
    <m/>
    <m/>
    <n v="40390"/>
    <s v="Active"/>
    <x v="0"/>
    <s v="40390-EXP"/>
  </r>
  <r>
    <s v="00730"/>
    <n v="4041"/>
    <x v="11"/>
    <x v="86"/>
    <s v="NA"/>
    <s v="VP DEAN OF STUDENTS"/>
    <x v="1"/>
    <n v="-1400"/>
    <m/>
    <n v="-1400"/>
    <n v="-1400"/>
    <n v="0"/>
    <n v="0"/>
    <n v="0"/>
    <n v="0"/>
    <n v="-1400"/>
    <s v="All Budget References but are Limited to Active Cost Centers "/>
    <s v="Young.Donell L"/>
    <m/>
    <m/>
    <m/>
    <n v="17104"/>
    <s v="Active"/>
    <x v="3"/>
    <s v="17104-REV"/>
  </r>
  <r>
    <s v="00730"/>
    <n v="4041"/>
    <x v="11"/>
    <x v="86"/>
    <s v="NA"/>
    <s v="VP DEAN OF STUDENTS"/>
    <x v="0"/>
    <n v="1400"/>
    <m/>
    <n v="1400"/>
    <n v="1400"/>
    <n v="0"/>
    <n v="0"/>
    <n v="0"/>
    <n v="0"/>
    <n v="1400"/>
    <s v="All Budget References but are Limited to Active Cost Centers "/>
    <s v="Young.Donell L"/>
    <m/>
    <m/>
    <m/>
    <n v="17104"/>
    <s v="Active"/>
    <x v="3"/>
    <s v="17104-EXP"/>
  </r>
  <r>
    <s v="00730"/>
    <n v="4042"/>
    <x v="11"/>
    <x v="87"/>
    <s v="NA"/>
    <s v="KOHLER-&quot;IN SERVICE TO OTHERS&quot;"/>
    <x v="1"/>
    <n v="-1010"/>
    <m/>
    <n v="-1010"/>
    <n v="-1010"/>
    <n v="0"/>
    <n v="0"/>
    <n v="0"/>
    <n v="0"/>
    <n v="-1010"/>
    <s v="All Budget References but are Limited to Active Cost Centers "/>
    <s v="Young.Donell L"/>
    <m/>
    <m/>
    <m/>
    <n v="51442"/>
    <s v="Active"/>
    <x v="14"/>
    <s v="51442-REV"/>
  </r>
  <r>
    <s v="00730"/>
    <n v="4042"/>
    <x v="11"/>
    <x v="87"/>
    <s v="NA"/>
    <s v="KOHLER-&quot;IN SERVICE TO OTHERS&quot;"/>
    <x v="0"/>
    <n v="1010"/>
    <m/>
    <n v="1010"/>
    <n v="1010"/>
    <n v="0"/>
    <n v="0"/>
    <n v="0"/>
    <n v="0"/>
    <n v="1010"/>
    <s v="All Budget References but are Limited to Active Cost Centers "/>
    <s v="Young.Donell L"/>
    <m/>
    <m/>
    <m/>
    <n v="51442"/>
    <s v="Active"/>
    <x v="14"/>
    <s v="51442-EXP"/>
  </r>
  <r>
    <s v="00730"/>
    <n v="2064"/>
    <x v="12"/>
    <x v="88"/>
    <s v="NA"/>
    <s v="LEAD AND SERVE"/>
    <x v="1"/>
    <n v="-6760"/>
    <m/>
    <n v="-6760"/>
    <n v="-6760"/>
    <n v="0"/>
    <n v="0"/>
    <n v="0"/>
    <n v="0"/>
    <n v="-6760"/>
    <s v="All Budget References but are Limited to Active Cost Centers "/>
    <s v="Kaesebier.Kaitlyn"/>
    <m/>
    <m/>
    <m/>
    <n v="60488"/>
    <s v="Active"/>
    <x v="5"/>
    <s v="60488-REV"/>
  </r>
  <r>
    <s v="00730"/>
    <n v="2064"/>
    <x v="12"/>
    <x v="88"/>
    <s v="NA"/>
    <s v="LEAD AND SERVE"/>
    <x v="0"/>
    <n v="59115"/>
    <m/>
    <n v="59115"/>
    <n v="59115"/>
    <n v="0"/>
    <n v="0"/>
    <n v="0"/>
    <n v="0"/>
    <n v="59115"/>
    <s v="All Budget References but are Limited to Active Cost Centers "/>
    <s v="Kaesebier.Kaitlyn"/>
    <m/>
    <m/>
    <m/>
    <n v="60488"/>
    <s v="Active"/>
    <x v="5"/>
    <s v="60488-EXP"/>
  </r>
  <r>
    <s v="00730"/>
    <n v="2064"/>
    <x v="12"/>
    <x v="89"/>
    <s v="NA"/>
    <s v="COUGAR CATALYST"/>
    <x v="0"/>
    <n v="0"/>
    <m/>
    <n v="0"/>
    <n v="0"/>
    <n v="0"/>
    <n v="0"/>
    <n v="0"/>
    <n v="0"/>
    <n v="0"/>
    <s v="All Budget References but are Limited to Active Cost Centers "/>
    <s v="Kaesebier.Kaitlyn"/>
    <m/>
    <m/>
    <m/>
    <n v="74617"/>
    <s v="Active"/>
    <x v="5"/>
    <s v="74617-EXP"/>
  </r>
  <r>
    <s v="00730"/>
    <n v="3049"/>
    <x v="12"/>
    <x v="90"/>
    <s v="NA"/>
    <s v="COUNCIL FOR CULTURAL ACTIVITY"/>
    <x v="1"/>
    <n v="0"/>
    <m/>
    <n v="0"/>
    <n v="0"/>
    <n v="0"/>
    <n v="0"/>
    <n v="0"/>
    <n v="0"/>
    <n v="0"/>
    <s v="All Budget References but are Limited to Active Cost Centers "/>
    <s v="Kaesebier.Kaitlyn"/>
    <m/>
    <m/>
    <m/>
    <n v="61995"/>
    <s v="Active"/>
    <x v="0"/>
    <s v="61995-REV"/>
  </r>
  <r>
    <s v="00730"/>
    <n v="3049"/>
    <x v="12"/>
    <x v="90"/>
    <s v="NA"/>
    <s v="COUNCIL FOR CULTURAL ACTIVITY"/>
    <x v="0"/>
    <n v="176837"/>
    <n v="-3537"/>
    <n v="173300"/>
    <n v="176837"/>
    <n v="14018.49"/>
    <n v="14018.49"/>
    <n v="63904.44"/>
    <n v="2000"/>
    <n v="96914.07"/>
    <s v="All Budget References but are Limited to Active Cost Centers "/>
    <s v="Kaesebier.Kaitlyn"/>
    <m/>
    <m/>
    <m/>
    <n v="61995"/>
    <s v="Active"/>
    <x v="0"/>
    <s v="61995-EXP"/>
  </r>
  <r>
    <s v="00730"/>
    <n v="3049"/>
    <x v="12"/>
    <x v="91"/>
    <s v="NA"/>
    <s v="SPB - SFAC FUNDED"/>
    <x v="1"/>
    <n v="0"/>
    <m/>
    <n v="0"/>
    <n v="0"/>
    <n v="0"/>
    <n v="0"/>
    <n v="0"/>
    <n v="0"/>
    <n v="0"/>
    <s v="All Budget References but are Limited to Active Cost Centers "/>
    <s v="Kaesebier.Kaitlyn"/>
    <m/>
    <m/>
    <m/>
    <n v="46801"/>
    <s v="Active"/>
    <x v="0"/>
    <s v="46801-REV"/>
  </r>
  <r>
    <s v="00730"/>
    <n v="3049"/>
    <x v="12"/>
    <x v="91"/>
    <s v="NA"/>
    <s v="SPB - SFAC FUNDED"/>
    <x v="0"/>
    <n v="181616"/>
    <n v="-3632"/>
    <n v="177984"/>
    <n v="181616"/>
    <n v="26064.97"/>
    <n v="26064.97"/>
    <n v="84698.74"/>
    <n v="2035"/>
    <n v="68817.289999999994"/>
    <s v="All Budget References but are Limited to Active Cost Centers "/>
    <s v="Kaesebier.Kaitlyn"/>
    <m/>
    <m/>
    <m/>
    <n v="46801"/>
    <s v="Active"/>
    <x v="0"/>
    <s v="46801-EXP"/>
  </r>
  <r>
    <s v="00730"/>
    <n v="3049"/>
    <x v="12"/>
    <x v="92"/>
    <s v="NA"/>
    <s v="ACTIVITY FUND BD EXP"/>
    <x v="1"/>
    <n v="0"/>
    <m/>
    <n v="0"/>
    <n v="0"/>
    <n v="0"/>
    <n v="0"/>
    <n v="0"/>
    <n v="0"/>
    <n v="0"/>
    <s v="All Budget References but are Limited to Active Cost Centers "/>
    <s v="Kaesebier.Kaitlyn"/>
    <m/>
    <m/>
    <m/>
    <n v="13921"/>
    <s v="Active"/>
    <x v="0"/>
    <s v="13921-REV"/>
  </r>
  <r>
    <s v="00730"/>
    <n v="3049"/>
    <x v="12"/>
    <x v="92"/>
    <s v="NA"/>
    <s v="ACTIVITY FUND BD EXP"/>
    <x v="0"/>
    <n v="187472"/>
    <n v="-3749"/>
    <n v="183723"/>
    <n v="187472"/>
    <n v="1046.6099999999999"/>
    <n v="1046.6099999999999"/>
    <n v="34834.519999999997"/>
    <n v="3877.38"/>
    <n v="147713.49"/>
    <s v="All Budget References but are Limited to Active Cost Centers "/>
    <s v="Kaesebier.Kaitlyn"/>
    <m/>
    <m/>
    <m/>
    <n v="13921"/>
    <s v="Active"/>
    <x v="0"/>
    <s v="13921-EXP"/>
  </r>
  <r>
    <s v="00730"/>
    <n v="3049"/>
    <x v="12"/>
    <x v="93"/>
    <s v="NA"/>
    <s v="METRO VOLUNTEER PGM - SFAC"/>
    <x v="1"/>
    <n v="0"/>
    <m/>
    <n v="0"/>
    <n v="0"/>
    <n v="0"/>
    <n v="0"/>
    <n v="0"/>
    <n v="0"/>
    <n v="0"/>
    <s v="All Budget References but are Limited to Active Cost Centers "/>
    <s v="Kaesebier.Kaitlyn"/>
    <m/>
    <m/>
    <m/>
    <n v="37836"/>
    <s v="Active"/>
    <x v="0"/>
    <s v="37836-REV"/>
  </r>
  <r>
    <s v="00730"/>
    <n v="3049"/>
    <x v="12"/>
    <x v="93"/>
    <s v="NA"/>
    <s v="METRO VOLUNTEER PGM - SFAC"/>
    <x v="0"/>
    <n v="93276"/>
    <n v="-1866"/>
    <n v="91410"/>
    <n v="93276"/>
    <n v="5479.71"/>
    <n v="5479.71"/>
    <n v="73380.05"/>
    <n v="0"/>
    <n v="14416.24"/>
    <s v="All Budget References but are Limited to Active Cost Centers "/>
    <s v="Kaesebier.Kaitlyn"/>
    <m/>
    <m/>
    <m/>
    <n v="37836"/>
    <s v="Active"/>
    <x v="0"/>
    <s v="37836-EXP"/>
  </r>
  <r>
    <s v="00730"/>
    <n v="3049"/>
    <x v="12"/>
    <x v="94"/>
    <s v="NA"/>
    <s v="FRONTIER FIESTA - SFAC"/>
    <x v="0"/>
    <n v="190802"/>
    <n v="-3816"/>
    <n v="186986"/>
    <n v="190802"/>
    <n v="1626.82"/>
    <n v="1626.82"/>
    <n v="54536.86"/>
    <n v="99"/>
    <n v="134539.32"/>
    <s v="All Budget References but are Limited to Active Cost Centers "/>
    <s v="Kaesebier.Kaitlyn"/>
    <m/>
    <m/>
    <m/>
    <n v="40391"/>
    <s v="Active"/>
    <x v="0"/>
    <s v="40391-EXP"/>
  </r>
  <r>
    <s v="00730"/>
    <n v="3049"/>
    <x v="12"/>
    <x v="95"/>
    <s v="NA"/>
    <s v="CENTER FOR STUDENT INVOLVEMENT"/>
    <x v="1"/>
    <n v="0"/>
    <m/>
    <n v="0"/>
    <n v="0"/>
    <n v="0"/>
    <n v="0"/>
    <n v="0"/>
    <n v="0"/>
    <n v="0"/>
    <s v="All Budget References but are Limited to Active Cost Centers "/>
    <s v="Kaesebier.Kaitlyn"/>
    <m/>
    <m/>
    <m/>
    <n v="40392"/>
    <s v="Active"/>
    <x v="0"/>
    <s v="40392-REV"/>
  </r>
  <r>
    <s v="00730"/>
    <n v="3049"/>
    <x v="12"/>
    <x v="95"/>
    <s v="NA"/>
    <s v="CENTER FOR STUDENT INVOLVEMENT"/>
    <x v="0"/>
    <n v="0"/>
    <m/>
    <n v="0"/>
    <n v="0"/>
    <n v="0"/>
    <n v="0"/>
    <n v="0"/>
    <n v="0"/>
    <n v="0"/>
    <s v="All Budget References but are Limited to Active Cost Centers "/>
    <s v="Kaesebier.Kaitlyn"/>
    <m/>
    <m/>
    <m/>
    <n v="40392"/>
    <s v="Active"/>
    <x v="0"/>
    <s v="40392-EXP"/>
  </r>
  <r>
    <s v="00730"/>
    <n v="3049"/>
    <x v="12"/>
    <x v="96"/>
    <s v="NA"/>
    <s v="STUDENT HOMECOMING"/>
    <x v="1"/>
    <n v="0"/>
    <m/>
    <n v="0"/>
    <n v="0"/>
    <n v="0"/>
    <n v="0"/>
    <n v="0"/>
    <n v="0"/>
    <n v="0"/>
    <s v="All Budget References but are Limited to Active Cost Centers "/>
    <s v="Kaesebier.Kaitlyn"/>
    <m/>
    <m/>
    <m/>
    <n v="40393"/>
    <s v="Active"/>
    <x v="0"/>
    <s v="40393-REV"/>
  </r>
  <r>
    <s v="00730"/>
    <n v="3049"/>
    <x v="12"/>
    <x v="96"/>
    <s v="NA"/>
    <s v="STUDENT HOMECOMING"/>
    <x v="0"/>
    <n v="89017"/>
    <n v="-1780"/>
    <n v="87237"/>
    <n v="89017"/>
    <n v="1179.5"/>
    <n v="1179.5"/>
    <n v="25004.16"/>
    <n v="0"/>
    <n v="62833.34"/>
    <s v="All Budget References but are Limited to Active Cost Centers "/>
    <s v="Kaesebier.Kaitlyn"/>
    <m/>
    <m/>
    <m/>
    <n v="40393"/>
    <s v="Active"/>
    <x v="0"/>
    <s v="40393-EXP"/>
  </r>
  <r>
    <s v="00730"/>
    <n v="3050"/>
    <x v="12"/>
    <x v="95"/>
    <s v="NA"/>
    <s v="CENTER FOR STUDENT INVOLVEMENT"/>
    <x v="1"/>
    <n v="0"/>
    <m/>
    <n v="0"/>
    <n v="0"/>
    <n v="0"/>
    <n v="0"/>
    <n v="0"/>
    <n v="0"/>
    <n v="0"/>
    <s v="All Budget References but are Limited to Active Cost Centers "/>
    <s v="Kaesebier.Kaitlyn"/>
    <m/>
    <m/>
    <m/>
    <n v="69401"/>
    <s v="Active"/>
    <x v="16"/>
    <s v="69401-REV"/>
  </r>
  <r>
    <s v="00730"/>
    <n v="3050"/>
    <x v="12"/>
    <x v="95"/>
    <s v="NA"/>
    <s v="CENTER FOR STUDENT INVOLVEMENT"/>
    <x v="0"/>
    <n v="923150"/>
    <m/>
    <n v="923150"/>
    <n v="923150"/>
    <n v="65465.58"/>
    <n v="65465.58"/>
    <n v="583388.31000000006"/>
    <n v="800"/>
    <n v="273496.11"/>
    <s v="All Budget References but are Limited to Active Cost Centers "/>
    <s v="Kaesebier.Kaitlyn"/>
    <m/>
    <m/>
    <m/>
    <n v="69401"/>
    <s v="Active"/>
    <x v="16"/>
    <s v="69401-EXP"/>
  </r>
  <r>
    <s v="00730"/>
    <n v="3056"/>
    <x v="12"/>
    <x v="90"/>
    <s v="NA"/>
    <s v="COUNCIL FOR CULTURAL ACTIVITY"/>
    <x v="1"/>
    <n v="-9000"/>
    <m/>
    <n v="-9000"/>
    <n v="-9000"/>
    <n v="-1595"/>
    <n v="-1595"/>
    <n v="0"/>
    <n v="0"/>
    <n v="-7405"/>
    <s v="All Budget References but are Limited to Active Cost Centers "/>
    <s v="Kaesebier.Kaitlyn"/>
    <m/>
    <m/>
    <m/>
    <n v="61996"/>
    <s v="Active"/>
    <x v="7"/>
    <s v="61996-REV"/>
  </r>
  <r>
    <s v="00730"/>
    <n v="3056"/>
    <x v="12"/>
    <x v="90"/>
    <s v="NA"/>
    <s v="COUNCIL FOR CULTURAL ACTIVITY"/>
    <x v="0"/>
    <n v="9000"/>
    <m/>
    <n v="9000"/>
    <n v="9000"/>
    <n v="0"/>
    <n v="0"/>
    <n v="0"/>
    <n v="0"/>
    <n v="9000"/>
    <s v="All Budget References but are Limited to Active Cost Centers "/>
    <s v="Kaesebier.Kaitlyn"/>
    <m/>
    <m/>
    <m/>
    <n v="61996"/>
    <s v="Active"/>
    <x v="7"/>
    <s v="61996-EXP"/>
  </r>
  <r>
    <s v="00730"/>
    <n v="3056"/>
    <x v="12"/>
    <x v="97"/>
    <s v="NA"/>
    <s v="SPB - GENERATING"/>
    <x v="1"/>
    <n v="-1000"/>
    <m/>
    <n v="-1000"/>
    <n v="-1000"/>
    <n v="0"/>
    <n v="0"/>
    <n v="0"/>
    <n v="0"/>
    <n v="-1000"/>
    <s v="All Budget References but are Limited to Active Cost Centers "/>
    <s v="Kaesebier.Kaitlyn"/>
    <m/>
    <m/>
    <m/>
    <n v="46862"/>
    <s v="Active"/>
    <x v="7"/>
    <s v="46862-REV"/>
  </r>
  <r>
    <s v="00730"/>
    <n v="3056"/>
    <x v="12"/>
    <x v="97"/>
    <s v="NA"/>
    <s v="SPB - GENERATING"/>
    <x v="0"/>
    <n v="1000"/>
    <m/>
    <n v="1000"/>
    <n v="1000"/>
    <n v="0"/>
    <n v="0"/>
    <n v="0"/>
    <n v="0"/>
    <n v="1000"/>
    <s v="All Budget References but are Limited to Active Cost Centers "/>
    <s v="Kaesebier.Kaitlyn"/>
    <m/>
    <m/>
    <m/>
    <n v="46862"/>
    <s v="Active"/>
    <x v="7"/>
    <s v="46862-EXP"/>
  </r>
  <r>
    <s v="00730"/>
    <n v="3056"/>
    <x v="12"/>
    <x v="98"/>
    <s v="NA"/>
    <s v="FRONTIER FIESTA OPERATIONS"/>
    <x v="1"/>
    <n v="-105000"/>
    <m/>
    <n v="-105000"/>
    <n v="-105000"/>
    <n v="0"/>
    <n v="0"/>
    <n v="0"/>
    <n v="0"/>
    <n v="-105000"/>
    <s v="All Budget References but are Limited to Active Cost Centers "/>
    <s v="Kaesebier.Kaitlyn"/>
    <m/>
    <m/>
    <m/>
    <n v="47240"/>
    <s v="Active"/>
    <x v="7"/>
    <s v="47240-REV"/>
  </r>
  <r>
    <s v="00730"/>
    <n v="3056"/>
    <x v="12"/>
    <x v="98"/>
    <s v="NA"/>
    <s v="FRONTIER FIESTA OPERATIONS"/>
    <x v="0"/>
    <n v="105000"/>
    <m/>
    <n v="105000"/>
    <n v="105000"/>
    <n v="12544.32"/>
    <n v="12544.32"/>
    <n v="0"/>
    <n v="4219.5"/>
    <n v="88236.18"/>
    <s v="All Budget References but are Limited to Active Cost Centers "/>
    <s v="Kaesebier.Kaitlyn"/>
    <m/>
    <m/>
    <m/>
    <n v="47240"/>
    <s v="Active"/>
    <x v="7"/>
    <s v="47240-EXP"/>
  </r>
  <r>
    <s v="00730"/>
    <n v="3056"/>
    <x v="12"/>
    <x v="99"/>
    <s v="NA"/>
    <s v="CTR STUDENT INVOLVE SALES SVC"/>
    <x v="1"/>
    <n v="-2000"/>
    <m/>
    <n v="-2000"/>
    <n v="-2000"/>
    <n v="0"/>
    <n v="0"/>
    <n v="0"/>
    <n v="0"/>
    <n v="-2000"/>
    <s v="All Budget References but are Limited to Active Cost Centers "/>
    <s v="Kaesebier.Kaitlyn"/>
    <m/>
    <m/>
    <m/>
    <n v="46982"/>
    <s v="Active"/>
    <x v="7"/>
    <s v="46982-REV"/>
  </r>
  <r>
    <s v="00730"/>
    <n v="3056"/>
    <x v="12"/>
    <x v="99"/>
    <s v="NA"/>
    <s v="CTR STUDENT INVOLVE SALES SVC"/>
    <x v="0"/>
    <n v="2000"/>
    <m/>
    <n v="2000"/>
    <n v="2000"/>
    <n v="0"/>
    <n v="0"/>
    <n v="0"/>
    <n v="0"/>
    <n v="2000"/>
    <s v="All Budget References but are Limited to Active Cost Centers "/>
    <s v="Kaesebier.Kaitlyn"/>
    <m/>
    <m/>
    <m/>
    <n v="46982"/>
    <s v="Active"/>
    <x v="7"/>
    <s v="46982-EXP"/>
  </r>
  <r>
    <s v="00730"/>
    <n v="4027"/>
    <x v="12"/>
    <x v="100"/>
    <s v="NA"/>
    <s v="FRONTIER FIESTA SCHOLARSHIP"/>
    <x v="1"/>
    <n v="-10000"/>
    <m/>
    <n v="-10000"/>
    <n v="-10000"/>
    <n v="0"/>
    <n v="0"/>
    <n v="0"/>
    <n v="0"/>
    <n v="-10000"/>
    <s v="All Budget References but are Limited to Active Cost Centers "/>
    <s v="Kaesebier.Kaitlyn"/>
    <m/>
    <m/>
    <m/>
    <n v="52679"/>
    <s v="Active"/>
    <x v="1"/>
    <s v="52679-REV"/>
  </r>
  <r>
    <s v="00730"/>
    <n v="4027"/>
    <x v="12"/>
    <x v="100"/>
    <s v="NA"/>
    <s v="FRONTIER FIESTA SCHOLARSHIP"/>
    <x v="0"/>
    <n v="10000"/>
    <m/>
    <n v="10000"/>
    <n v="10000"/>
    <n v="3000"/>
    <n v="3000"/>
    <n v="0"/>
    <n v="0"/>
    <n v="7000"/>
    <s v="All Budget References but are Limited to Active Cost Centers "/>
    <s v="Kaesebier.Kaitlyn"/>
    <m/>
    <m/>
    <m/>
    <n v="52679"/>
    <s v="Active"/>
    <x v="1"/>
    <s v="52679-EXP"/>
  </r>
  <r>
    <s v="00730"/>
    <n v="4041"/>
    <x v="12"/>
    <x v="101"/>
    <s v="NA"/>
    <s v="LEADERSHIP &amp; CIVIC ENGAGEMENT"/>
    <x v="1"/>
    <n v="-100"/>
    <m/>
    <n v="-100"/>
    <n v="-100"/>
    <n v="0"/>
    <n v="0"/>
    <n v="0"/>
    <n v="0"/>
    <n v="-100"/>
    <s v="All Budget References but are Limited to Active Cost Centers "/>
    <s v="Kaesebier.Kaitlyn"/>
    <m/>
    <m/>
    <m/>
    <n v="54426"/>
    <s v="Active"/>
    <x v="3"/>
    <s v="54426-REV"/>
  </r>
  <r>
    <s v="00730"/>
    <n v="4041"/>
    <x v="12"/>
    <x v="101"/>
    <s v="NA"/>
    <s v="LEADERSHIP &amp; CIVIC ENGAGEMENT"/>
    <x v="0"/>
    <n v="100"/>
    <m/>
    <n v="100"/>
    <n v="100"/>
    <n v="0"/>
    <n v="0"/>
    <n v="0"/>
    <n v="0"/>
    <n v="100"/>
    <s v="All Budget References but are Limited to Active Cost Centers "/>
    <s v="Kaesebier.Kaitlyn"/>
    <m/>
    <m/>
    <m/>
    <n v="54426"/>
    <s v="Active"/>
    <x v="3"/>
    <s v="54426-EXP"/>
  </r>
  <r>
    <s v="00730"/>
    <n v="4041"/>
    <x v="12"/>
    <x v="102"/>
    <s v="NA"/>
    <s v="TRADITIONS &amp; CAMPUS PROGRAMMIN"/>
    <x v="1"/>
    <n v="-100"/>
    <m/>
    <n v="-100"/>
    <n v="-100"/>
    <n v="0"/>
    <n v="0"/>
    <n v="0"/>
    <n v="0"/>
    <n v="-100"/>
    <s v="All Budget References but are Limited to Active Cost Centers "/>
    <s v="Kaesebier.Kaitlyn"/>
    <m/>
    <m/>
    <m/>
    <n v="54431"/>
    <s v="Active"/>
    <x v="3"/>
    <s v="54431-REV"/>
  </r>
  <r>
    <s v="00730"/>
    <n v="4041"/>
    <x v="12"/>
    <x v="102"/>
    <s v="NA"/>
    <s v="TRADITIONS &amp; CAMPUS PROGRAMMIN"/>
    <x v="0"/>
    <n v="100"/>
    <m/>
    <n v="100"/>
    <n v="100"/>
    <n v="0"/>
    <n v="0"/>
    <n v="0"/>
    <n v="0"/>
    <n v="100"/>
    <s v="All Budget References but are Limited to Active Cost Centers "/>
    <s v="Kaesebier.Kaitlyn"/>
    <m/>
    <m/>
    <m/>
    <n v="54431"/>
    <s v="Active"/>
    <x v="3"/>
    <s v="54431-EXP"/>
  </r>
  <r>
    <s v="00730"/>
    <n v="4041"/>
    <x v="12"/>
    <x v="103"/>
    <s v="NA"/>
    <s v="CSI DANCE MARATHON"/>
    <x v="1"/>
    <n v="0"/>
    <m/>
    <n v="0"/>
    <n v="0"/>
    <n v="0"/>
    <n v="0"/>
    <n v="0"/>
    <n v="0"/>
    <n v="0"/>
    <s v="All Budget References but are Limited to Active Cost Centers "/>
    <s v="Kaesebier.Kaitlyn"/>
    <m/>
    <m/>
    <m/>
    <n v="66401"/>
    <s v="Active"/>
    <x v="3"/>
    <s v="66401-REV"/>
  </r>
  <r>
    <s v="00730"/>
    <n v="4041"/>
    <x v="12"/>
    <x v="103"/>
    <s v="NA"/>
    <s v="CSI DANCE MARATHON"/>
    <x v="0"/>
    <n v="0"/>
    <m/>
    <n v="0"/>
    <n v="0"/>
    <n v="0"/>
    <n v="0"/>
    <n v="0"/>
    <n v="0"/>
    <n v="0"/>
    <s v="All Budget References but are Limited to Active Cost Centers "/>
    <s v="Kaesebier.Kaitlyn"/>
    <m/>
    <m/>
    <m/>
    <n v="66401"/>
    <s v="Active"/>
    <x v="3"/>
    <s v="66401-EXP"/>
  </r>
  <r>
    <s v="00730"/>
    <n v="4041"/>
    <x v="12"/>
    <x v="104"/>
    <s v="NA"/>
    <s v="SGA SCHOLARSHIP FUND"/>
    <x v="1"/>
    <n v="0"/>
    <m/>
    <n v="0"/>
    <n v="0"/>
    <n v="0"/>
    <n v="0"/>
    <n v="0"/>
    <n v="0"/>
    <n v="0"/>
    <s v="All Budget References but are Limited to Active Cost Centers "/>
    <s v="Kaesebier.Kaitlyn"/>
    <m/>
    <m/>
    <m/>
    <n v="67520"/>
    <s v="Active"/>
    <x v="3"/>
    <s v="67520-REV"/>
  </r>
  <r>
    <s v="00730"/>
    <n v="4041"/>
    <x v="12"/>
    <x v="105"/>
    <s v="NA"/>
    <s v="FRONTIER FIESTA"/>
    <x v="1"/>
    <n v="-10000"/>
    <m/>
    <n v="-10000"/>
    <n v="-10000"/>
    <n v="0"/>
    <n v="0"/>
    <n v="0"/>
    <n v="0"/>
    <n v="-10000"/>
    <s v="All Budget References but are Limited to Active Cost Centers "/>
    <s v="Kaesebier.Kaitlyn"/>
    <m/>
    <m/>
    <m/>
    <n v="17101"/>
    <s v="Active"/>
    <x v="3"/>
    <s v="17101-REV"/>
  </r>
  <r>
    <s v="00730"/>
    <n v="4041"/>
    <x v="12"/>
    <x v="105"/>
    <s v="NA"/>
    <s v="FRONTIER FIESTA"/>
    <x v="0"/>
    <n v="10000"/>
    <m/>
    <n v="10000"/>
    <n v="10000"/>
    <n v="0"/>
    <n v="0"/>
    <n v="0"/>
    <n v="0"/>
    <n v="10000"/>
    <s v="All Budget References but are Limited to Active Cost Centers "/>
    <s v="Kaesebier.Kaitlyn"/>
    <m/>
    <m/>
    <m/>
    <n v="17101"/>
    <s v="Active"/>
    <x v="3"/>
    <s v="17101-EXP"/>
  </r>
  <r>
    <s v="00730"/>
    <n v="4041"/>
    <x v="12"/>
    <x v="106"/>
    <s v="NA"/>
    <s v="PROCEEDS FROM MVP FUND RAISERS"/>
    <x v="1"/>
    <n v="-100"/>
    <m/>
    <n v="-100"/>
    <n v="-100"/>
    <n v="0"/>
    <n v="0"/>
    <n v="0"/>
    <n v="0"/>
    <n v="-100"/>
    <s v="All Budget References but are Limited to Active Cost Centers "/>
    <s v="Kaesebier.Kaitlyn"/>
    <m/>
    <m/>
    <m/>
    <n v="44695"/>
    <s v="Active"/>
    <x v="3"/>
    <s v="44695-REV"/>
  </r>
  <r>
    <s v="00730"/>
    <n v="4041"/>
    <x v="12"/>
    <x v="106"/>
    <s v="NA"/>
    <s v="PROCEEDS FROM MVP FUND RAISERS"/>
    <x v="0"/>
    <n v="100"/>
    <m/>
    <n v="100"/>
    <n v="100"/>
    <n v="0"/>
    <n v="0"/>
    <n v="0"/>
    <n v="0"/>
    <n v="100"/>
    <s v="All Budget References but are Limited to Active Cost Centers "/>
    <s v="Kaesebier.Kaitlyn"/>
    <m/>
    <m/>
    <m/>
    <n v="44695"/>
    <s v="Active"/>
    <x v="3"/>
    <s v="44695-EXP"/>
  </r>
  <r>
    <s v="00730"/>
    <n v="3048"/>
    <x v="13"/>
    <x v="107"/>
    <s v="NA"/>
    <s v="SUMMER CAMPS"/>
    <x v="1"/>
    <n v="0"/>
    <m/>
    <n v="0"/>
    <n v="0"/>
    <n v="0"/>
    <n v="0"/>
    <n v="0"/>
    <n v="0"/>
    <n v="0"/>
    <s v="All Budget References but are Limited to Active Cost Centers "/>
    <s v="Clark.Kimberly D"/>
    <m/>
    <m/>
    <m/>
    <n v="58170"/>
    <s v="Active"/>
    <x v="17"/>
    <s v="58170-REV"/>
  </r>
  <r>
    <s v="00730"/>
    <n v="3048"/>
    <x v="13"/>
    <x v="107"/>
    <s v="NA"/>
    <s v="SUMMER CAMPS"/>
    <x v="0"/>
    <n v="0"/>
    <m/>
    <n v="0"/>
    <n v="0"/>
    <n v="0"/>
    <n v="0"/>
    <n v="0"/>
    <n v="0"/>
    <n v="0"/>
    <s v="All Budget References but are Limited to Active Cost Centers "/>
    <s v="Clark.Kimberly D"/>
    <m/>
    <m/>
    <m/>
    <n v="58170"/>
    <s v="Active"/>
    <x v="17"/>
    <s v="58170-EXP"/>
  </r>
  <r>
    <s v="00730"/>
    <n v="3048"/>
    <x v="13"/>
    <x v="108"/>
    <s v="NA"/>
    <s v="CAPITAL RENEWAL"/>
    <x v="0"/>
    <n v="453366"/>
    <m/>
    <n v="453366"/>
    <n v="453366"/>
    <n v="0"/>
    <n v="0"/>
    <n v="0"/>
    <n v="0"/>
    <n v="453366"/>
    <s v="All Budget References but are Limited to Active Cost Centers "/>
    <s v="Clark.Kimberly D"/>
    <m/>
    <m/>
    <m/>
    <n v="59095"/>
    <s v="Active"/>
    <x v="17"/>
    <s v="59095-EXP"/>
  </r>
  <r>
    <s v="00730"/>
    <n v="3048"/>
    <x v="13"/>
    <x v="109"/>
    <s v="NA"/>
    <s v="OUTDOORS ADVENTURES"/>
    <x v="0"/>
    <n v="110744"/>
    <m/>
    <n v="110744"/>
    <n v="110744"/>
    <n v="1843.15"/>
    <n v="1843.15"/>
    <n v="19268.16"/>
    <n v="0"/>
    <n v="89632.69"/>
    <s v="All Budget References but are Limited to Active Cost Centers "/>
    <s v="Clark.Kimberly D"/>
    <m/>
    <m/>
    <m/>
    <n v="59408"/>
    <s v="Active"/>
    <x v="17"/>
    <s v="59408-EXP"/>
  </r>
  <r>
    <s v="00730"/>
    <n v="3048"/>
    <x v="13"/>
    <x v="110"/>
    <s v="NA"/>
    <s v="OPERATIONS"/>
    <x v="0"/>
    <n v="323315"/>
    <m/>
    <n v="323315"/>
    <n v="323315"/>
    <n v="7317.14"/>
    <n v="7317.14"/>
    <n v="81662.38"/>
    <n v="0"/>
    <n v="234335.48"/>
    <s v="All Budget References but are Limited to Active Cost Centers "/>
    <s v="Clark.Kimberly D"/>
    <m/>
    <m/>
    <m/>
    <n v="59409"/>
    <s v="Active"/>
    <x v="17"/>
    <s v="59409-EXP"/>
  </r>
  <r>
    <s v="00730"/>
    <n v="3048"/>
    <x v="13"/>
    <x v="111"/>
    <s v="NA"/>
    <s v="FACILITIES"/>
    <x v="1"/>
    <n v="0"/>
    <m/>
    <n v="0"/>
    <n v="0"/>
    <n v="0"/>
    <n v="0"/>
    <n v="0"/>
    <n v="0"/>
    <n v="0"/>
    <s v="All Budget References but are Limited to Active Cost Centers "/>
    <s v="Clark.Kimberly D"/>
    <m/>
    <m/>
    <m/>
    <n v="59410"/>
    <s v="Active"/>
    <x v="17"/>
    <s v="59410-REV"/>
  </r>
  <r>
    <s v="00730"/>
    <n v="3048"/>
    <x v="13"/>
    <x v="111"/>
    <s v="NA"/>
    <s v="FACILITIES"/>
    <x v="0"/>
    <n v="2106890"/>
    <m/>
    <n v="2106890"/>
    <n v="2138901.44"/>
    <n v="1253.52"/>
    <n v="1253.52"/>
    <n v="146255.44"/>
    <n v="8949.85"/>
    <n v="1982442.63"/>
    <s v="All Budget References but are Limited to Active Cost Centers "/>
    <s v="Clark.Kimberly D"/>
    <m/>
    <m/>
    <m/>
    <n v="59410"/>
    <s v="Active"/>
    <x v="17"/>
    <s v="59410-EXP"/>
  </r>
  <r>
    <s v="00730"/>
    <n v="3048"/>
    <x v="13"/>
    <x v="112"/>
    <s v="NA"/>
    <s v="SPORT CLUBS"/>
    <x v="0"/>
    <n v="31514"/>
    <m/>
    <n v="31514"/>
    <n v="31514"/>
    <n v="839.72"/>
    <n v="839.72"/>
    <n v="13820.94"/>
    <n v="0"/>
    <n v="16853.34"/>
    <s v="All Budget References but are Limited to Active Cost Centers "/>
    <s v="Clark.Kimberly D"/>
    <m/>
    <m/>
    <m/>
    <n v="59411"/>
    <s v="Active"/>
    <x v="17"/>
    <s v="59411-EXP"/>
  </r>
  <r>
    <s v="00730"/>
    <n v="3048"/>
    <x v="13"/>
    <x v="113"/>
    <s v="NA"/>
    <s v="MEMBERSHIPS"/>
    <x v="1"/>
    <n v="0"/>
    <m/>
    <n v="0"/>
    <n v="0"/>
    <n v="0"/>
    <n v="0"/>
    <n v="0"/>
    <n v="0"/>
    <n v="0"/>
    <s v="All Budget References but are Limited to Active Cost Centers "/>
    <s v="Clark.Kimberly D"/>
    <m/>
    <m/>
    <m/>
    <n v="59407"/>
    <s v="Active"/>
    <x v="17"/>
    <s v="59407-REV"/>
  </r>
  <r>
    <s v="00730"/>
    <n v="3048"/>
    <x v="13"/>
    <x v="113"/>
    <s v="NA"/>
    <s v="MEMBERSHIPS"/>
    <x v="0"/>
    <n v="114882"/>
    <m/>
    <n v="114882"/>
    <n v="114882"/>
    <n v="3274.7"/>
    <n v="3274.7"/>
    <n v="11517.59"/>
    <n v="0"/>
    <n v="100089.71"/>
    <s v="All Budget References but are Limited to Active Cost Centers "/>
    <s v="Clark.Kimberly D"/>
    <m/>
    <m/>
    <m/>
    <n v="59407"/>
    <s v="Active"/>
    <x v="17"/>
    <s v="59407-EXP"/>
  </r>
  <r>
    <s v="00730"/>
    <n v="3048"/>
    <x v="13"/>
    <x v="114"/>
    <s v="NA"/>
    <s v="MARKETING"/>
    <x v="0"/>
    <n v="73261"/>
    <m/>
    <n v="73261"/>
    <n v="73261"/>
    <n v="1719.4"/>
    <n v="1719.4"/>
    <n v="7967.34"/>
    <n v="0"/>
    <n v="63574.26"/>
    <s v="All Budget References but are Limited to Active Cost Centers "/>
    <s v="Clark.Kimberly D"/>
    <m/>
    <m/>
    <m/>
    <n v="59406"/>
    <s v="Active"/>
    <x v="17"/>
    <s v="59406-EXP"/>
  </r>
  <r>
    <s v="00730"/>
    <n v="3048"/>
    <x v="13"/>
    <x v="115"/>
    <s v="NA"/>
    <s v="INTRAMURALS"/>
    <x v="0"/>
    <n v="107916"/>
    <m/>
    <n v="107916"/>
    <n v="107916"/>
    <n v="1133.71"/>
    <n v="1133.71"/>
    <n v="54417.760000000002"/>
    <n v="0"/>
    <n v="52364.53"/>
    <s v="All Budget References but are Limited to Active Cost Centers "/>
    <s v="Clark.Kimberly D"/>
    <m/>
    <m/>
    <m/>
    <n v="59405"/>
    <s v="Active"/>
    <x v="17"/>
    <s v="59405-EXP"/>
  </r>
  <r>
    <s v="00730"/>
    <n v="3048"/>
    <x v="13"/>
    <x v="116"/>
    <s v="NA"/>
    <s v="FITNESS"/>
    <x v="1"/>
    <n v="0"/>
    <m/>
    <n v="0"/>
    <n v="0"/>
    <n v="0"/>
    <n v="0"/>
    <n v="0"/>
    <n v="0"/>
    <n v="0"/>
    <s v="All Budget References but are Limited to Active Cost Centers "/>
    <s v="Clark.Kimberly D"/>
    <m/>
    <m/>
    <m/>
    <n v="59404"/>
    <s v="Active"/>
    <x v="17"/>
    <s v="59404-REV"/>
  </r>
  <r>
    <s v="00730"/>
    <n v="3048"/>
    <x v="13"/>
    <x v="116"/>
    <s v="NA"/>
    <s v="FITNESS"/>
    <x v="0"/>
    <n v="374489"/>
    <m/>
    <n v="374489"/>
    <n v="374489"/>
    <n v="11005.86"/>
    <n v="11005.86"/>
    <n v="85296.55"/>
    <n v="0"/>
    <n v="278186.59000000003"/>
    <s v="All Budget References but are Limited to Active Cost Centers "/>
    <s v="Clark.Kimberly D"/>
    <m/>
    <m/>
    <m/>
    <n v="59404"/>
    <s v="Active"/>
    <x v="17"/>
    <s v="59404-EXP"/>
  </r>
  <r>
    <s v="00730"/>
    <n v="3048"/>
    <x v="13"/>
    <x v="117"/>
    <s v="NA"/>
    <s v="AQUATICS"/>
    <x v="1"/>
    <n v="0"/>
    <m/>
    <n v="0"/>
    <n v="0"/>
    <n v="0"/>
    <n v="0"/>
    <n v="0"/>
    <n v="0"/>
    <n v="0"/>
    <s v="All Budget References but are Limited to Active Cost Centers "/>
    <s v="Clark.Kimberly D"/>
    <m/>
    <m/>
    <m/>
    <n v="59403"/>
    <s v="Active"/>
    <x v="17"/>
    <s v="59403-REV"/>
  </r>
  <r>
    <s v="00730"/>
    <n v="3048"/>
    <x v="13"/>
    <x v="117"/>
    <s v="NA"/>
    <s v="AQUATICS"/>
    <x v="0"/>
    <n v="535614"/>
    <m/>
    <n v="535614"/>
    <n v="535614"/>
    <n v="11806.07"/>
    <n v="11806.07"/>
    <n v="125097.46"/>
    <n v="0"/>
    <n v="398710.47"/>
    <s v="All Budget References but are Limited to Active Cost Centers "/>
    <s v="Clark.Kimberly D"/>
    <m/>
    <m/>
    <m/>
    <n v="59403"/>
    <s v="Active"/>
    <x v="17"/>
    <s v="59403-EXP"/>
  </r>
  <r>
    <s v="00730"/>
    <n v="3048"/>
    <x v="13"/>
    <x v="118"/>
    <s v="NA"/>
    <s v="DEBT SERVICE-CAMPUS REC ROOF"/>
    <x v="0"/>
    <n v="456175"/>
    <m/>
    <n v="456175"/>
    <n v="456175"/>
    <n v="0"/>
    <n v="0"/>
    <n v="0"/>
    <n v="0"/>
    <n v="456175"/>
    <s v="All Budget References but are Limited to Active Cost Centers "/>
    <s v="Clark.Kimberly D"/>
    <m/>
    <m/>
    <m/>
    <n v="66125"/>
    <s v="Active"/>
    <x v="17"/>
    <s v="66125-EXP"/>
  </r>
  <r>
    <s v="00730"/>
    <n v="3048"/>
    <x v="13"/>
    <x v="119"/>
    <s v="NA"/>
    <s v="CAMPUS RECREATION ADMIN"/>
    <x v="1"/>
    <n v="-240522"/>
    <m/>
    <n v="-240522"/>
    <n v="-240522"/>
    <n v="0"/>
    <n v="0"/>
    <n v="0"/>
    <n v="0"/>
    <n v="-240522"/>
    <s v="All Budget References but are Limited to Active Cost Centers "/>
    <s v="Clark.Kimberly D"/>
    <m/>
    <m/>
    <m/>
    <n v="17504"/>
    <s v="Active"/>
    <x v="17"/>
    <s v="17504-REV"/>
  </r>
  <r>
    <s v="00730"/>
    <n v="3048"/>
    <x v="13"/>
    <x v="119"/>
    <s v="NA"/>
    <s v="CAMPUS RECREATION ADMIN"/>
    <x v="0"/>
    <n v="2049285"/>
    <m/>
    <n v="2049285"/>
    <n v="2057176.32"/>
    <n v="134159.38"/>
    <n v="134159.38"/>
    <n v="1328139.72"/>
    <n v="161.63999999999999"/>
    <n v="594715.57999999996"/>
    <s v="All Budget References but are Limited to Active Cost Centers "/>
    <s v="Clark.Kimberly D"/>
    <m/>
    <m/>
    <m/>
    <n v="17504"/>
    <s v="Active"/>
    <x v="17"/>
    <s v="17504-EXP"/>
  </r>
  <r>
    <s v="00730"/>
    <n v="3048"/>
    <x v="13"/>
    <x v="120"/>
    <s v="NA"/>
    <s v="RECREATION CENTER FEE - FALL"/>
    <x v="1"/>
    <n v="-10445500"/>
    <m/>
    <n v="-10445500"/>
    <n v="-10445500"/>
    <n v="-5111188.8499999996"/>
    <n v="-5111188.8499999996"/>
    <n v="0"/>
    <n v="0"/>
    <n v="-5334311.1500000004"/>
    <s v="All Budget References but are Limited to Active Cost Centers "/>
    <s v="Clark.Kimberly D"/>
    <m/>
    <m/>
    <m/>
    <n v="28124"/>
    <s v="Active"/>
    <x v="17"/>
    <s v="28124-REV"/>
  </r>
  <r>
    <s v="00730"/>
    <n v="3048"/>
    <x v="13"/>
    <x v="121"/>
    <s v="NA"/>
    <s v="CAMPUS RECREATION RESERVE"/>
    <x v="0"/>
    <n v="279071"/>
    <m/>
    <n v="279071"/>
    <n v="279071"/>
    <n v="0"/>
    <n v="0"/>
    <n v="0"/>
    <n v="0"/>
    <n v="279071"/>
    <s v="All Budget References but are Limited to Active Cost Centers "/>
    <s v="Clark.Kimberly D"/>
    <m/>
    <m/>
    <m/>
    <n v="36800"/>
    <s v="Active"/>
    <x v="17"/>
    <s v="36800-EXP"/>
  </r>
  <r>
    <s v="00730"/>
    <n v="3048"/>
    <x v="13"/>
    <x v="122"/>
    <s v="NA"/>
    <s v="DEBT SERVICE-CAMPUS REC"/>
    <x v="0"/>
    <n v="3669500"/>
    <m/>
    <n v="3669500"/>
    <n v="3669500"/>
    <n v="0"/>
    <n v="0"/>
    <n v="0"/>
    <n v="0"/>
    <n v="3669500"/>
    <s v="All Budget References but are Limited to Active Cost Centers "/>
    <s v="Clark.Kimberly D"/>
    <m/>
    <m/>
    <m/>
    <n v="40373"/>
    <s v="Active"/>
    <x v="17"/>
    <s v="40373-EXP"/>
  </r>
  <r>
    <s v="00730"/>
    <n v="3049"/>
    <x v="13"/>
    <x v="123"/>
    <s v="NA"/>
    <s v="CAMPUS RECREATION - SFAC"/>
    <x v="1"/>
    <n v="0"/>
    <m/>
    <n v="0"/>
    <n v="0"/>
    <n v="0"/>
    <n v="0"/>
    <n v="0"/>
    <n v="0"/>
    <n v="0"/>
    <s v="All Budget References but are Limited to Active Cost Centers "/>
    <s v="Clark.Kimberly D"/>
    <m/>
    <m/>
    <m/>
    <n v="37868"/>
    <s v="Active"/>
    <x v="0"/>
    <s v="37868-REV"/>
  </r>
  <r>
    <s v="00730"/>
    <n v="3049"/>
    <x v="13"/>
    <x v="123"/>
    <s v="NA"/>
    <s v="CAMPUS RECREATION - SFAC"/>
    <x v="0"/>
    <n v="287368"/>
    <n v="-5747"/>
    <n v="281621"/>
    <n v="287368"/>
    <n v="13212.01"/>
    <n v="13212.01"/>
    <n v="0"/>
    <n v="0"/>
    <n v="274155.99"/>
    <s v="All Budget References but are Limited to Active Cost Centers "/>
    <s v="Clark.Kimberly D"/>
    <m/>
    <m/>
    <m/>
    <n v="37868"/>
    <s v="Active"/>
    <x v="0"/>
    <s v="37868-EXP"/>
  </r>
  <r>
    <s v="00730"/>
    <n v="3049"/>
    <x v="13"/>
    <x v="124"/>
    <s v="NA"/>
    <s v="HEALTH AND WELLBEING"/>
    <x v="0"/>
    <n v="97372"/>
    <n v="-1947"/>
    <n v="95425"/>
    <n v="97372"/>
    <n v="3466.17"/>
    <n v="3466.17"/>
    <n v="0"/>
    <n v="0"/>
    <n v="93905.83"/>
    <s v="All Budget References but are Limited to Active Cost Centers "/>
    <s v="Dawe.Christopher Gordon"/>
    <m/>
    <m/>
    <m/>
    <n v="75580"/>
    <s v="Active"/>
    <x v="0"/>
    <s v="75580-EXP"/>
  </r>
  <r>
    <s v="00730"/>
    <n v="3056"/>
    <x v="13"/>
    <x v="107"/>
    <s v="NA"/>
    <s v="SUMMER CAMPS"/>
    <x v="1"/>
    <n v="0"/>
    <m/>
    <n v="0"/>
    <n v="0"/>
    <n v="0"/>
    <n v="0"/>
    <n v="0"/>
    <n v="0"/>
    <n v="0"/>
    <s v="All Budget References but are Limited to Active Cost Centers "/>
    <s v="Clark.Kimberly D"/>
    <m/>
    <m/>
    <m/>
    <n v="55965"/>
    <s v="Active"/>
    <x v="7"/>
    <s v="55965-REV"/>
  </r>
  <r>
    <s v="00730"/>
    <n v="3056"/>
    <x v="13"/>
    <x v="107"/>
    <s v="NA"/>
    <s v="SUMMER CAMPS"/>
    <x v="0"/>
    <n v="0"/>
    <m/>
    <n v="0"/>
    <n v="0"/>
    <n v="0"/>
    <n v="0"/>
    <n v="0"/>
    <n v="0"/>
    <n v="0"/>
    <s v="All Budget References but are Limited to Active Cost Centers "/>
    <s v="Clark.Kimberly D"/>
    <m/>
    <m/>
    <m/>
    <n v="55965"/>
    <s v="Active"/>
    <x v="7"/>
    <s v="55965-EXP"/>
  </r>
  <r>
    <s v="00730"/>
    <n v="3056"/>
    <x v="13"/>
    <x v="109"/>
    <s v="NA"/>
    <s v="OUTDOORS ADVENTURES"/>
    <x v="1"/>
    <n v="-7700"/>
    <m/>
    <n v="-7700"/>
    <n v="-7700"/>
    <n v="0"/>
    <n v="0"/>
    <n v="0"/>
    <n v="0"/>
    <n v="-7700"/>
    <s v="All Budget References but are Limited to Active Cost Centers "/>
    <s v="Clark.Kimberly D"/>
    <m/>
    <m/>
    <m/>
    <n v="59417"/>
    <s v="Active"/>
    <x v="18"/>
    <s v="59417-REV"/>
  </r>
  <r>
    <s v="00730"/>
    <n v="3056"/>
    <x v="13"/>
    <x v="109"/>
    <s v="NA"/>
    <s v="OUTDOORS ADVENTURES"/>
    <x v="0"/>
    <n v="17089"/>
    <m/>
    <n v="17089"/>
    <n v="17156.07"/>
    <n v="0"/>
    <n v="0"/>
    <n v="67.069999999999993"/>
    <n v="0"/>
    <n v="17089"/>
    <s v="All Budget References but are Limited to Active Cost Centers "/>
    <s v="Clark.Kimberly D"/>
    <m/>
    <m/>
    <m/>
    <n v="59417"/>
    <s v="Active"/>
    <x v="18"/>
    <s v="59417-EXP"/>
  </r>
  <r>
    <s v="00730"/>
    <n v="3056"/>
    <x v="13"/>
    <x v="110"/>
    <s v="NA"/>
    <s v="OPERATIONS"/>
    <x v="1"/>
    <n v="0"/>
    <m/>
    <n v="0"/>
    <n v="0"/>
    <n v="0"/>
    <n v="0"/>
    <n v="0"/>
    <n v="0"/>
    <n v="0"/>
    <s v="All Budget References but are Limited to Active Cost Centers "/>
    <s v="Clark.Kimberly D"/>
    <m/>
    <m/>
    <m/>
    <n v="59418"/>
    <s v="Active"/>
    <x v="7"/>
    <s v="59418-REV"/>
  </r>
  <r>
    <s v="00730"/>
    <n v="3056"/>
    <x v="13"/>
    <x v="110"/>
    <s v="NA"/>
    <s v="OPERATIONS"/>
    <x v="0"/>
    <n v="67620"/>
    <m/>
    <n v="67620"/>
    <n v="67620"/>
    <n v="13.46"/>
    <n v="13.46"/>
    <n v="3016"/>
    <n v="819"/>
    <n v="63771.54"/>
    <s v="All Budget References but are Limited to Active Cost Centers "/>
    <s v="Clark.Kimberly D"/>
    <m/>
    <m/>
    <m/>
    <n v="59418"/>
    <s v="Active"/>
    <x v="7"/>
    <s v="59418-EXP"/>
  </r>
  <r>
    <s v="00730"/>
    <n v="3056"/>
    <x v="13"/>
    <x v="111"/>
    <s v="NA"/>
    <s v="FACILITIES"/>
    <x v="1"/>
    <n v="-92825"/>
    <m/>
    <n v="-92825"/>
    <n v="-92825"/>
    <n v="-131.25"/>
    <n v="-131.25"/>
    <n v="0"/>
    <n v="-1339.08"/>
    <n v="-91354.67"/>
    <s v="All Budget References but are Limited to Active Cost Centers "/>
    <s v="Clark.Kimberly D"/>
    <m/>
    <m/>
    <m/>
    <n v="59419"/>
    <s v="Active"/>
    <x v="7"/>
    <s v="59419-REV"/>
  </r>
  <r>
    <s v="00730"/>
    <n v="3056"/>
    <x v="13"/>
    <x v="111"/>
    <s v="NA"/>
    <s v="FACILITIES"/>
    <x v="0"/>
    <n v="0"/>
    <m/>
    <n v="0"/>
    <n v="28442.49"/>
    <n v="0"/>
    <n v="0"/>
    <n v="28442.49"/>
    <n v="0"/>
    <n v="0"/>
    <s v="All Budget References but are Limited to Active Cost Centers "/>
    <s v="Clark.Kimberly D"/>
    <m/>
    <m/>
    <m/>
    <n v="59419"/>
    <s v="Active"/>
    <x v="7"/>
    <s v="59419-EXP"/>
  </r>
  <r>
    <s v="00730"/>
    <n v="3056"/>
    <x v="13"/>
    <x v="112"/>
    <s v="NA"/>
    <s v="SPORT CLUBS"/>
    <x v="1"/>
    <n v="0"/>
    <m/>
    <n v="0"/>
    <n v="0"/>
    <n v="0"/>
    <n v="0"/>
    <n v="0"/>
    <n v="0"/>
    <n v="0"/>
    <s v="All Budget References but are Limited to Active Cost Centers "/>
    <s v="Clark.Kimberly D"/>
    <m/>
    <m/>
    <m/>
    <n v="59420"/>
    <s v="Active"/>
    <x v="7"/>
    <s v="59420-REV"/>
  </r>
  <r>
    <s v="00730"/>
    <n v="3056"/>
    <x v="13"/>
    <x v="112"/>
    <s v="NA"/>
    <s v="SPORT CLUBS"/>
    <x v="0"/>
    <n v="49972"/>
    <m/>
    <n v="49972"/>
    <n v="49972"/>
    <n v="1153.54"/>
    <n v="1153.54"/>
    <n v="0"/>
    <n v="0"/>
    <n v="48818.46"/>
    <s v="All Budget References but are Limited to Active Cost Centers "/>
    <s v="Clark.Kimberly D"/>
    <m/>
    <m/>
    <m/>
    <n v="59420"/>
    <s v="Active"/>
    <x v="7"/>
    <s v="59420-EXP"/>
  </r>
  <r>
    <s v="00730"/>
    <n v="3056"/>
    <x v="13"/>
    <x v="113"/>
    <s v="NA"/>
    <s v="MEMBERSHIPS"/>
    <x v="1"/>
    <n v="-165036"/>
    <m/>
    <n v="-165036"/>
    <n v="-165036"/>
    <n v="0"/>
    <n v="0"/>
    <n v="0"/>
    <n v="0"/>
    <n v="-165036"/>
    <s v="All Budget References but are Limited to Active Cost Centers "/>
    <s v="Clark.Kimberly D"/>
    <m/>
    <m/>
    <m/>
    <n v="59416"/>
    <s v="Active"/>
    <x v="7"/>
    <s v="59416-REV"/>
  </r>
  <r>
    <s v="00730"/>
    <n v="3056"/>
    <x v="13"/>
    <x v="113"/>
    <s v="NA"/>
    <s v="MEMBERSHIPS"/>
    <x v="0"/>
    <n v="18319"/>
    <m/>
    <n v="18319"/>
    <n v="18319"/>
    <n v="622.1"/>
    <n v="622.1"/>
    <n v="0"/>
    <n v="0"/>
    <n v="17696.900000000001"/>
    <s v="All Budget References but are Limited to Active Cost Centers "/>
    <s v="Clark.Kimberly D"/>
    <m/>
    <m/>
    <m/>
    <n v="59416"/>
    <s v="Active"/>
    <x v="7"/>
    <s v="59416-EXP"/>
  </r>
  <r>
    <s v="00730"/>
    <n v="3056"/>
    <x v="13"/>
    <x v="114"/>
    <s v="NA"/>
    <s v="MARKETING"/>
    <x v="1"/>
    <n v="0"/>
    <m/>
    <n v="0"/>
    <n v="0"/>
    <n v="0"/>
    <n v="0"/>
    <n v="0"/>
    <n v="0"/>
    <n v="0"/>
    <s v="All Budget References but are Limited to Active Cost Centers "/>
    <s v="Clark.Kimberly D"/>
    <m/>
    <m/>
    <m/>
    <n v="59415"/>
    <s v="Active"/>
    <x v="7"/>
    <s v="59415-REV"/>
  </r>
  <r>
    <s v="00730"/>
    <n v="3056"/>
    <x v="13"/>
    <x v="114"/>
    <s v="NA"/>
    <s v="MARKETING"/>
    <x v="0"/>
    <n v="39736"/>
    <m/>
    <n v="39736"/>
    <n v="39736"/>
    <n v="947.7"/>
    <n v="947.7"/>
    <n v="0"/>
    <n v="0"/>
    <n v="38788.300000000003"/>
    <s v="All Budget References but are Limited to Active Cost Centers "/>
    <s v="Clark.Kimberly D"/>
    <m/>
    <m/>
    <m/>
    <n v="59415"/>
    <s v="Active"/>
    <x v="7"/>
    <s v="59415-EXP"/>
  </r>
  <r>
    <s v="00730"/>
    <n v="3056"/>
    <x v="13"/>
    <x v="115"/>
    <s v="NA"/>
    <s v="INTRAMURALS"/>
    <x v="1"/>
    <n v="-900"/>
    <m/>
    <n v="-900"/>
    <n v="-900"/>
    <n v="0"/>
    <n v="0"/>
    <n v="0"/>
    <n v="0"/>
    <n v="-900"/>
    <s v="All Budget References but are Limited to Active Cost Centers "/>
    <s v="Clark.Kimberly D"/>
    <m/>
    <m/>
    <m/>
    <n v="59414"/>
    <s v="Active"/>
    <x v="7"/>
    <s v="59414-REV"/>
  </r>
  <r>
    <s v="00730"/>
    <n v="3056"/>
    <x v="13"/>
    <x v="115"/>
    <s v="NA"/>
    <s v="INTRAMURALS"/>
    <x v="0"/>
    <n v="36178"/>
    <m/>
    <n v="36178"/>
    <n v="36178"/>
    <n v="160"/>
    <n v="160"/>
    <n v="0"/>
    <n v="0"/>
    <n v="36018"/>
    <s v="All Budget References but are Limited to Active Cost Centers "/>
    <s v="Clark.Kimberly D"/>
    <m/>
    <m/>
    <m/>
    <n v="59414"/>
    <s v="Active"/>
    <x v="7"/>
    <s v="59414-EXP"/>
  </r>
  <r>
    <s v="00730"/>
    <n v="3056"/>
    <x v="13"/>
    <x v="116"/>
    <s v="NA"/>
    <s v="FITNESS"/>
    <x v="1"/>
    <n v="-19304"/>
    <m/>
    <n v="-19304"/>
    <n v="-19304"/>
    <n v="0"/>
    <n v="0"/>
    <n v="0"/>
    <n v="-150"/>
    <n v="-19154"/>
    <s v="All Budget References but are Limited to Active Cost Centers "/>
    <s v="Clark.Kimberly D"/>
    <m/>
    <m/>
    <m/>
    <n v="59413"/>
    <s v="Active"/>
    <x v="7"/>
    <s v="59413-REV"/>
  </r>
  <r>
    <s v="00730"/>
    <n v="3056"/>
    <x v="13"/>
    <x v="116"/>
    <s v="NA"/>
    <s v="FITNESS"/>
    <x v="0"/>
    <n v="22175"/>
    <m/>
    <n v="22175"/>
    <n v="22175"/>
    <n v="490.66"/>
    <n v="490.66"/>
    <n v="0"/>
    <n v="0"/>
    <n v="21684.34"/>
    <s v="All Budget References but are Limited to Active Cost Centers "/>
    <s v="Clark.Kimberly D"/>
    <m/>
    <m/>
    <m/>
    <n v="59413"/>
    <s v="Active"/>
    <x v="7"/>
    <s v="59413-EXP"/>
  </r>
  <r>
    <s v="00730"/>
    <n v="3056"/>
    <x v="13"/>
    <x v="117"/>
    <s v="NA"/>
    <s v="AQUATICS"/>
    <x v="1"/>
    <n v="-316603"/>
    <m/>
    <n v="-316603"/>
    <n v="-316603"/>
    <n v="0"/>
    <n v="0"/>
    <n v="0"/>
    <n v="0"/>
    <n v="-316603"/>
    <s v="All Budget References but are Limited to Active Cost Centers "/>
    <s v="Clark.Kimberly D"/>
    <m/>
    <m/>
    <m/>
    <n v="59412"/>
    <s v="Active"/>
    <x v="7"/>
    <s v="59412-REV"/>
  </r>
  <r>
    <s v="00730"/>
    <n v="3056"/>
    <x v="13"/>
    <x v="117"/>
    <s v="NA"/>
    <s v="AQUATICS"/>
    <x v="0"/>
    <n v="470630"/>
    <m/>
    <n v="470630"/>
    <n v="470630"/>
    <n v="3631.67"/>
    <n v="3631.67"/>
    <n v="0"/>
    <n v="2278.7600000000002"/>
    <n v="464719.57"/>
    <s v="All Budget References but are Limited to Active Cost Centers "/>
    <s v="Clark.Kimberly D"/>
    <m/>
    <m/>
    <m/>
    <n v="59412"/>
    <s v="Active"/>
    <x v="7"/>
    <s v="59412-EXP"/>
  </r>
  <r>
    <s v="00730"/>
    <n v="3056"/>
    <x v="13"/>
    <x v="125"/>
    <s v="NA"/>
    <s v="CRWC PROSHOP"/>
    <x v="1"/>
    <n v="-4000"/>
    <m/>
    <n v="-4000"/>
    <n v="-4000"/>
    <n v="0"/>
    <n v="0"/>
    <n v="0"/>
    <n v="0"/>
    <n v="-4000"/>
    <s v="All Budget References but are Limited to Active Cost Centers "/>
    <s v="Dawe.Christopher Gordon"/>
    <m/>
    <m/>
    <m/>
    <n v="59983"/>
    <s v="Active"/>
    <x v="7"/>
    <s v="59983-REV"/>
  </r>
  <r>
    <s v="00730"/>
    <n v="3056"/>
    <x v="13"/>
    <x v="125"/>
    <s v="NA"/>
    <s v="CRWC PROSHOP"/>
    <x v="0"/>
    <n v="2500"/>
    <m/>
    <n v="2500"/>
    <n v="2500"/>
    <n v="0"/>
    <n v="0"/>
    <n v="0"/>
    <n v="0"/>
    <n v="2500"/>
    <s v="All Budget References but are Limited to Active Cost Centers "/>
    <s v="Dawe.Christopher Gordon"/>
    <m/>
    <m/>
    <m/>
    <n v="59983"/>
    <s v="Active"/>
    <x v="7"/>
    <s v="59983-EXP"/>
  </r>
  <r>
    <s v="00730"/>
    <n v="3056"/>
    <x v="13"/>
    <x v="126"/>
    <s v="NA"/>
    <s v="CAMPUS RECREATION RESERVE 2"/>
    <x v="1"/>
    <n v="-117851"/>
    <m/>
    <n v="-117851"/>
    <n v="-117851"/>
    <n v="0"/>
    <n v="0"/>
    <n v="0"/>
    <n v="0"/>
    <n v="-117851"/>
    <s v="All Budget References but are Limited to Active Cost Centers "/>
    <s v="Clark.Kimberly D"/>
    <m/>
    <m/>
    <m/>
    <n v="37870"/>
    <s v="Active"/>
    <x v="7"/>
    <s v="37870-REV"/>
  </r>
  <r>
    <s v="00730"/>
    <n v="3056"/>
    <x v="13"/>
    <x v="126"/>
    <s v="NA"/>
    <s v="CAMPUS RECREATION RESERVE 2"/>
    <x v="0"/>
    <n v="0"/>
    <m/>
    <n v="0"/>
    <n v="0"/>
    <n v="0"/>
    <n v="0"/>
    <n v="0"/>
    <n v="0"/>
    <n v="0"/>
    <s v="All Budget References but are Limited to Active Cost Centers "/>
    <s v="Clark.Kimberly D"/>
    <m/>
    <m/>
    <m/>
    <n v="37870"/>
    <s v="Active"/>
    <x v="7"/>
    <s v="37870-EXP"/>
  </r>
  <r>
    <s v="00730"/>
    <n v="4041"/>
    <x v="13"/>
    <x v="127"/>
    <s v="NA"/>
    <s v="CAMPUS REC GIFT"/>
    <x v="1"/>
    <n v="0"/>
    <m/>
    <n v="0"/>
    <n v="0"/>
    <n v="0"/>
    <n v="0"/>
    <n v="0"/>
    <n v="0"/>
    <n v="0"/>
    <s v="All Budget References but are Limited to Active Cost Centers "/>
    <s v="Clark.Kimberly D"/>
    <m/>
    <m/>
    <m/>
    <n v="48112"/>
    <s v="Active"/>
    <x v="3"/>
    <s v="48112-REV"/>
  </r>
  <r>
    <s v="00730"/>
    <n v="4041"/>
    <x v="13"/>
    <x v="127"/>
    <s v="NA"/>
    <s v="CAMPUS REC GIFT"/>
    <x v="0"/>
    <n v="0"/>
    <m/>
    <n v="0"/>
    <n v="0"/>
    <n v="0"/>
    <n v="0"/>
    <n v="0"/>
    <n v="0"/>
    <n v="0"/>
    <s v="All Budget References but are Limited to Active Cost Centers "/>
    <s v="Clark.Kimberly D"/>
    <m/>
    <m/>
    <m/>
    <n v="48112"/>
    <s v="Active"/>
    <x v="3"/>
    <s v="48112-EXP"/>
  </r>
  <r>
    <s v="00730"/>
    <n v="5021"/>
    <x v="13"/>
    <x v="6"/>
    <s v="G0502876"/>
    <s v="MAKE A SPLASH 2019"/>
    <x v="1"/>
    <n v="0"/>
    <m/>
    <n v="0"/>
    <n v="0"/>
    <n v="0"/>
    <n v="-3680.74"/>
    <n v="0"/>
    <n v="0"/>
    <n v="3680.74"/>
    <s v="All Budget References but are Limited to Active Cost Centers "/>
    <s v="Rodgers.Rodney"/>
    <d v="2019-03-29T00:00:00"/>
    <d v="2019-12-15T00:00:00"/>
    <d v="2023-12-31T00:00:00"/>
    <n v="64863"/>
    <s v="Active"/>
    <x v="4"/>
    <s v="64863-REV"/>
  </r>
  <r>
    <s v="00730"/>
    <n v="5021"/>
    <x v="13"/>
    <x v="6"/>
    <s v="G0502876"/>
    <s v="MAKE A SPLASH 2019"/>
    <x v="0"/>
    <n v="3960"/>
    <m/>
    <n v="3960"/>
    <n v="3680.74"/>
    <n v="0"/>
    <n v="3680.74"/>
    <n v="0"/>
    <n v="0"/>
    <n v="0"/>
    <s v="All Budget References but are Limited to Active Cost Centers "/>
    <s v="Rodgers.Rodney"/>
    <d v="2019-03-29T00:00:00"/>
    <d v="2019-12-15T00:00:00"/>
    <d v="2023-12-31T00:00:00"/>
    <n v="64863"/>
    <s v="Active"/>
    <x v="4"/>
    <s v="64863-EXP"/>
  </r>
  <r>
    <s v="00730"/>
    <n v="3049"/>
    <x v="14"/>
    <x v="128"/>
    <s v="NA"/>
    <s v="COOGTV"/>
    <x v="1"/>
    <n v="0"/>
    <m/>
    <n v="0"/>
    <n v="0"/>
    <n v="0"/>
    <n v="0"/>
    <n v="0"/>
    <n v="0"/>
    <n v="0"/>
    <s v="All Budget References but are Limited to Active Cost Centers "/>
    <s v="Daniel.Lawrence"/>
    <m/>
    <m/>
    <m/>
    <n v="52957"/>
    <s v="Active"/>
    <x v="0"/>
    <s v="52957-REV"/>
  </r>
  <r>
    <s v="00730"/>
    <n v="3049"/>
    <x v="14"/>
    <x v="128"/>
    <s v="NA"/>
    <s v="COOGTV"/>
    <x v="0"/>
    <n v="82782"/>
    <n v="-1656"/>
    <n v="81126"/>
    <n v="82782"/>
    <n v="16607.64"/>
    <n v="16607.64"/>
    <n v="0"/>
    <n v="1760"/>
    <n v="64414.36"/>
    <s v="All Budget References but are Limited to Active Cost Centers "/>
    <s v="Daniel.Lawrence"/>
    <m/>
    <m/>
    <m/>
    <n v="52957"/>
    <s v="Active"/>
    <x v="0"/>
    <s v="52957-EXP"/>
  </r>
  <r>
    <s v="00730"/>
    <n v="3049"/>
    <x v="14"/>
    <x v="129"/>
    <s v="NA"/>
    <s v="COOG RADIO"/>
    <x v="1"/>
    <n v="0"/>
    <m/>
    <n v="0"/>
    <n v="0"/>
    <n v="0"/>
    <n v="0"/>
    <n v="0"/>
    <n v="0"/>
    <n v="0"/>
    <s v="All Budget References but are Limited to Active Cost Centers "/>
    <s v="Daniel.Lawrence"/>
    <m/>
    <m/>
    <m/>
    <n v="52953"/>
    <s v="Active"/>
    <x v="0"/>
    <s v="52953-REV"/>
  </r>
  <r>
    <s v="00730"/>
    <n v="3049"/>
    <x v="14"/>
    <x v="129"/>
    <s v="NA"/>
    <s v="COOG RADIO"/>
    <x v="0"/>
    <n v="46615"/>
    <n v="-932"/>
    <n v="45683"/>
    <n v="46615"/>
    <n v="9582.2099999999991"/>
    <n v="9582.2099999999991"/>
    <n v="0"/>
    <n v="0"/>
    <n v="37032.79"/>
    <s v="All Budget References but are Limited to Active Cost Centers "/>
    <s v="Daniel.Lawrence"/>
    <m/>
    <m/>
    <m/>
    <n v="52953"/>
    <s v="Active"/>
    <x v="0"/>
    <s v="52953-EXP"/>
  </r>
  <r>
    <s v="00730"/>
    <n v="3049"/>
    <x v="14"/>
    <x v="130"/>
    <s v="NA"/>
    <s v="OPERATIONS-STUDENT MEDIA"/>
    <x v="1"/>
    <n v="0"/>
    <m/>
    <n v="0"/>
    <n v="0"/>
    <n v="0"/>
    <n v="0"/>
    <n v="0"/>
    <n v="0"/>
    <n v="0"/>
    <s v="All Budget References but are Limited to Active Cost Centers "/>
    <s v="Daniel.Lawrence"/>
    <m/>
    <m/>
    <m/>
    <n v="54057"/>
    <s v="Active"/>
    <x v="0"/>
    <s v="54057-REV"/>
  </r>
  <r>
    <s v="00730"/>
    <n v="3049"/>
    <x v="14"/>
    <x v="130"/>
    <s v="NA"/>
    <s v="OPERATIONS-STUDENT MEDIA"/>
    <x v="0"/>
    <n v="0"/>
    <m/>
    <n v="0"/>
    <n v="0"/>
    <n v="0"/>
    <n v="0"/>
    <n v="0"/>
    <n v="0"/>
    <n v="0"/>
    <s v="All Budget References but are Limited to Active Cost Centers "/>
    <s v="Daniel.Lawrence"/>
    <m/>
    <m/>
    <m/>
    <n v="54057"/>
    <s v="Active"/>
    <x v="0"/>
    <s v="54057-EXP"/>
  </r>
  <r>
    <s v="00730"/>
    <n v="3049"/>
    <x v="14"/>
    <x v="131"/>
    <s v="NA"/>
    <s v="THE DAILY COUGAR"/>
    <x v="1"/>
    <n v="0"/>
    <m/>
    <n v="0"/>
    <n v="0"/>
    <n v="0"/>
    <n v="0"/>
    <n v="0"/>
    <n v="0"/>
    <n v="0"/>
    <s v="All Budget References but are Limited to Active Cost Centers "/>
    <s v="Daniel.Lawrence"/>
    <m/>
    <m/>
    <m/>
    <n v="37847"/>
    <s v="Active"/>
    <x v="0"/>
    <s v="37847-REV"/>
  </r>
  <r>
    <s v="00730"/>
    <n v="3049"/>
    <x v="14"/>
    <x v="131"/>
    <s v="NA"/>
    <s v="THE DAILY COUGAR"/>
    <x v="0"/>
    <n v="76267"/>
    <n v="-1525"/>
    <n v="74742"/>
    <n v="76267"/>
    <n v="25141.64"/>
    <n v="25141.64"/>
    <n v="0"/>
    <n v="2513.8000000000002"/>
    <n v="48611.56"/>
    <s v="All Budget References but are Limited to Active Cost Centers "/>
    <s v="Daniel.Lawrence"/>
    <m/>
    <m/>
    <m/>
    <n v="37847"/>
    <s v="Active"/>
    <x v="0"/>
    <s v="37847-EXP"/>
  </r>
  <r>
    <s v="00730"/>
    <n v="3050"/>
    <x v="14"/>
    <x v="130"/>
    <s v="NA"/>
    <s v="OPERATIONS-STUDENT MEDIA"/>
    <x v="0"/>
    <n v="213308"/>
    <m/>
    <n v="213308"/>
    <n v="213308"/>
    <n v="17098.22"/>
    <n v="17098.22"/>
    <n v="213399.23"/>
    <n v="0"/>
    <n v="-17189.45"/>
    <s v="All Budget References but are Limited to Active Cost Centers "/>
    <s v="Daniel.Lawrence"/>
    <m/>
    <m/>
    <m/>
    <n v="75159"/>
    <s v="Active"/>
    <x v="16"/>
    <s v="75159-EXP"/>
  </r>
  <r>
    <s v="00730"/>
    <n v="3056"/>
    <x v="14"/>
    <x v="128"/>
    <s v="NA"/>
    <s v="COOGTV"/>
    <x v="1"/>
    <n v="-1000"/>
    <m/>
    <n v="-1000"/>
    <n v="-1000"/>
    <n v="0"/>
    <n v="0"/>
    <n v="0"/>
    <n v="0"/>
    <n v="-1000"/>
    <s v="All Budget References but are Limited to Active Cost Centers "/>
    <s v="Daniel.Lawrence"/>
    <m/>
    <m/>
    <m/>
    <n v="56216"/>
    <s v="Active"/>
    <x v="7"/>
    <s v="56216-REV"/>
  </r>
  <r>
    <s v="00730"/>
    <n v="3056"/>
    <x v="14"/>
    <x v="128"/>
    <s v="NA"/>
    <s v="COOGTV"/>
    <x v="0"/>
    <n v="1000"/>
    <m/>
    <n v="1000"/>
    <n v="1000"/>
    <n v="0"/>
    <n v="0"/>
    <n v="0"/>
    <n v="0"/>
    <n v="1000"/>
    <s v="All Budget References but are Limited to Active Cost Centers "/>
    <s v="Daniel.Lawrence"/>
    <m/>
    <m/>
    <m/>
    <n v="56216"/>
    <s v="Active"/>
    <x v="7"/>
    <s v="56216-EXP"/>
  </r>
  <r>
    <s v="00730"/>
    <n v="3056"/>
    <x v="14"/>
    <x v="129"/>
    <s v="NA"/>
    <s v="COOG RADIO"/>
    <x v="1"/>
    <n v="-500"/>
    <m/>
    <n v="-500"/>
    <n v="-500"/>
    <n v="0"/>
    <n v="0"/>
    <n v="0"/>
    <n v="0"/>
    <n v="-500"/>
    <s v="All Budget References but are Limited to Active Cost Centers "/>
    <s v="Daniel.Lawrence"/>
    <m/>
    <m/>
    <m/>
    <n v="56217"/>
    <s v="Active"/>
    <x v="7"/>
    <s v="56217-REV"/>
  </r>
  <r>
    <s v="00730"/>
    <n v="3056"/>
    <x v="14"/>
    <x v="129"/>
    <s v="NA"/>
    <s v="COOG RADIO"/>
    <x v="0"/>
    <n v="500"/>
    <m/>
    <n v="500"/>
    <n v="500"/>
    <n v="0"/>
    <n v="0"/>
    <n v="0"/>
    <n v="0"/>
    <n v="500"/>
    <s v="All Budget References but are Limited to Active Cost Centers "/>
    <s v="Daniel.Lawrence"/>
    <m/>
    <m/>
    <m/>
    <n v="56217"/>
    <s v="Active"/>
    <x v="7"/>
    <s v="56217-EXP"/>
  </r>
  <r>
    <s v="00730"/>
    <n v="3056"/>
    <x v="14"/>
    <x v="132"/>
    <s v="NA"/>
    <s v="STUDENT MEDIA"/>
    <x v="1"/>
    <n v="-40000"/>
    <m/>
    <n v="-40000"/>
    <n v="-40000"/>
    <n v="0"/>
    <n v="0"/>
    <n v="0"/>
    <n v="-2040"/>
    <n v="-37960"/>
    <s v="All Budget References but are Limited to Active Cost Centers "/>
    <s v="Daniel.Lawrence"/>
    <m/>
    <m/>
    <m/>
    <n v="24051"/>
    <s v="Active"/>
    <x v="7"/>
    <s v="24051-REV"/>
  </r>
  <r>
    <s v="00730"/>
    <n v="3056"/>
    <x v="14"/>
    <x v="132"/>
    <s v="NA"/>
    <s v="STUDENT MEDIA"/>
    <x v="0"/>
    <n v="40000"/>
    <m/>
    <n v="40000"/>
    <n v="40000"/>
    <n v="0"/>
    <n v="0"/>
    <n v="1092"/>
    <n v="0"/>
    <n v="38908"/>
    <s v="All Budget References but are Limited to Active Cost Centers "/>
    <s v="Daniel.Lawrence"/>
    <m/>
    <m/>
    <m/>
    <n v="24051"/>
    <s v="Active"/>
    <x v="7"/>
    <s v="24051-EXP"/>
  </r>
  <r>
    <s v="00730"/>
    <n v="3056"/>
    <x v="14"/>
    <x v="131"/>
    <s v="NA"/>
    <s v="THE DAILY COUGAR"/>
    <x v="1"/>
    <n v="-12000"/>
    <m/>
    <n v="-12000"/>
    <n v="-12000"/>
    <n v="0"/>
    <n v="0"/>
    <n v="0"/>
    <n v="-1000"/>
    <n v="-11000"/>
    <s v="All Budget References but are Limited to Active Cost Centers "/>
    <s v="Daniel.Lawrence"/>
    <m/>
    <m/>
    <m/>
    <n v="17846"/>
    <s v="Active"/>
    <x v="7"/>
    <s v="17846-REV"/>
  </r>
  <r>
    <s v="00730"/>
    <n v="3056"/>
    <x v="14"/>
    <x v="131"/>
    <s v="NA"/>
    <s v="THE DAILY COUGAR"/>
    <x v="0"/>
    <n v="12000"/>
    <m/>
    <n v="12000"/>
    <n v="12000"/>
    <n v="2370.4899999999998"/>
    <n v="2370.4899999999998"/>
    <n v="0"/>
    <n v="0"/>
    <n v="9629.51"/>
    <s v="All Budget References but are Limited to Active Cost Centers "/>
    <s v="Daniel.Lawrence"/>
    <m/>
    <m/>
    <m/>
    <n v="17846"/>
    <s v="Active"/>
    <x v="7"/>
    <s v="17846-EXP"/>
  </r>
  <r>
    <s v="00730"/>
    <n v="3056"/>
    <x v="14"/>
    <x v="133"/>
    <s v="NA"/>
    <s v="RESERVE - CSM"/>
    <x v="1"/>
    <n v="0"/>
    <m/>
    <n v="0"/>
    <n v="0"/>
    <n v="0"/>
    <n v="0"/>
    <n v="0"/>
    <n v="0"/>
    <n v="0"/>
    <s v="All Budget References but are Limited to Active Cost Centers "/>
    <s v="Daniel.Lawrence"/>
    <m/>
    <m/>
    <m/>
    <n v="17515"/>
    <s v="Active"/>
    <x v="7"/>
    <s v="17515-REV"/>
  </r>
  <r>
    <s v="00730"/>
    <n v="3056"/>
    <x v="14"/>
    <x v="133"/>
    <s v="NA"/>
    <s v="RESERVE - CSM"/>
    <x v="0"/>
    <n v="0"/>
    <m/>
    <n v="0"/>
    <n v="0"/>
    <n v="0"/>
    <n v="0"/>
    <n v="0"/>
    <n v="0"/>
    <n v="0"/>
    <s v="All Budget References but are Limited to Active Cost Centers "/>
    <s v="Daniel.Lawrence"/>
    <m/>
    <m/>
    <m/>
    <n v="17515"/>
    <s v="Active"/>
    <x v="7"/>
    <s v="17515-EXP"/>
  </r>
  <r>
    <s v="00730"/>
    <n v="4041"/>
    <x v="14"/>
    <x v="134"/>
    <s v="NA"/>
    <s v="CENTER FOR STUDENT MEDIA"/>
    <x v="1"/>
    <n v="-100"/>
    <m/>
    <n v="-100"/>
    <n v="-100"/>
    <n v="0"/>
    <n v="0"/>
    <n v="0"/>
    <n v="0"/>
    <n v="-100"/>
    <s v="All Budget References but are Limited to Active Cost Centers "/>
    <s v="Daniel.Lawrence"/>
    <m/>
    <m/>
    <m/>
    <n v="52966"/>
    <s v="Active"/>
    <x v="3"/>
    <s v="52966-REV"/>
  </r>
  <r>
    <s v="00730"/>
    <n v="4041"/>
    <x v="14"/>
    <x v="134"/>
    <s v="NA"/>
    <s v="CENTER FOR STUDENT MEDIA"/>
    <x v="0"/>
    <n v="100"/>
    <m/>
    <n v="100"/>
    <n v="100"/>
    <n v="0"/>
    <n v="0"/>
    <n v="0"/>
    <n v="0"/>
    <n v="100"/>
    <s v="All Budget References but are Limited to Active Cost Centers "/>
    <s v="Daniel.Lawrence"/>
    <m/>
    <m/>
    <m/>
    <n v="52966"/>
    <s v="Active"/>
    <x v="3"/>
    <s v="52966-EXP"/>
  </r>
  <r>
    <s v="00730"/>
    <n v="3049"/>
    <x v="15"/>
    <x v="135"/>
    <s v="NA"/>
    <s v="STUDENT GOVERNMENT - SFAC"/>
    <x v="0"/>
    <n v="156324"/>
    <n v="-3126"/>
    <n v="153198"/>
    <n v="156324"/>
    <n v="785.18"/>
    <n v="785.18"/>
    <n v="27515.279999999999"/>
    <n v="0"/>
    <n v="128023.54"/>
    <s v="All Budget References but are Limited to Active Cost Centers "/>
    <s v="Kowalka.Keith T"/>
    <m/>
    <m/>
    <m/>
    <n v="56953"/>
    <s v="Active"/>
    <x v="0"/>
    <s v="56953-EXP"/>
  </r>
  <r>
    <s v="00730"/>
    <n v="3050"/>
    <x v="15"/>
    <x v="136"/>
    <s v="NA"/>
    <s v="WEEKS OF WELCOME"/>
    <x v="0"/>
    <n v="16960"/>
    <m/>
    <n v="16960"/>
    <n v="16960"/>
    <n v="3940.44"/>
    <n v="3940.44"/>
    <n v="0"/>
    <n v="1338.04"/>
    <n v="11681.52"/>
    <s v="All Budget References but are Limited to Active Cost Centers "/>
    <s v="Kowalka.Keith T"/>
    <m/>
    <m/>
    <m/>
    <n v="69402"/>
    <s v="Active"/>
    <x v="16"/>
    <s v="69402-EXP"/>
  </r>
  <r>
    <s v="00730"/>
    <n v="3050"/>
    <x v="15"/>
    <x v="108"/>
    <s v="NA"/>
    <s v="CAPITAL RENEWAL"/>
    <x v="0"/>
    <n v="736000"/>
    <m/>
    <n v="736000"/>
    <n v="736000"/>
    <n v="0"/>
    <n v="0"/>
    <n v="58094.54"/>
    <n v="164976.59"/>
    <n v="512928.87"/>
    <s v="All Budget References but are Limited to Active Cost Centers "/>
    <s v="Esch.Eve M"/>
    <m/>
    <m/>
    <m/>
    <n v="59096"/>
    <s v="Active"/>
    <x v="16"/>
    <s v="59096-EXP"/>
  </r>
  <r>
    <s v="00730"/>
    <n v="3050"/>
    <x v="15"/>
    <x v="137"/>
    <s v="NA"/>
    <s v="SC FLOORING RESERVE"/>
    <x v="0"/>
    <n v="75000"/>
    <m/>
    <n v="75000"/>
    <n v="75000"/>
    <n v="0"/>
    <n v="0"/>
    <n v="0"/>
    <n v="0"/>
    <n v="75000"/>
    <s v="All Budget References but are Limited to Active Cost Centers "/>
    <s v="Esch.Eve M"/>
    <m/>
    <m/>
    <m/>
    <n v="60410"/>
    <s v="Active"/>
    <x v="16"/>
    <s v="60410-EXP"/>
  </r>
  <r>
    <s v="00730"/>
    <n v="3050"/>
    <x v="15"/>
    <x v="138"/>
    <s v="NA"/>
    <s v="SC FURNITURE RESERVE"/>
    <x v="0"/>
    <n v="100000"/>
    <m/>
    <n v="100000"/>
    <n v="224172.63"/>
    <n v="0"/>
    <n v="0"/>
    <n v="124172.63"/>
    <n v="0"/>
    <n v="100000"/>
    <s v="All Budget References but are Limited to Active Cost Centers "/>
    <s v="Esch.Eve M"/>
    <m/>
    <m/>
    <m/>
    <n v="60411"/>
    <s v="Active"/>
    <x v="16"/>
    <s v="60411-EXP"/>
  </r>
  <r>
    <s v="00730"/>
    <n v="3050"/>
    <x v="15"/>
    <x v="139"/>
    <s v="NA"/>
    <s v="SC A/V RESERVE"/>
    <x v="0"/>
    <n v="100000"/>
    <m/>
    <n v="100000"/>
    <n v="100783.34"/>
    <n v="0"/>
    <n v="0"/>
    <n v="783.34"/>
    <n v="0"/>
    <n v="100000"/>
    <s v="All Budget References but are Limited to Active Cost Centers "/>
    <s v="Esch.Eve M"/>
    <m/>
    <m/>
    <m/>
    <n v="64158"/>
    <s v="Active"/>
    <x v="16"/>
    <s v="64158-EXP"/>
  </r>
  <r>
    <s v="00730"/>
    <n v="3050"/>
    <x v="15"/>
    <x v="140"/>
    <s v="NA"/>
    <s v="BUILDINGS SERVICES SC FEE FUND"/>
    <x v="1"/>
    <n v="0"/>
    <m/>
    <n v="0"/>
    <n v="0"/>
    <n v="0"/>
    <n v="0"/>
    <n v="0"/>
    <n v="0"/>
    <n v="0"/>
    <s v="All Budget References but are Limited to Active Cost Centers "/>
    <s v="Esch.Eve M"/>
    <m/>
    <m/>
    <m/>
    <n v="37880"/>
    <s v="Active"/>
    <x v="16"/>
    <s v="37880-REV"/>
  </r>
  <r>
    <s v="00730"/>
    <n v="3050"/>
    <x v="15"/>
    <x v="140"/>
    <s v="NA"/>
    <s v="BUILDINGS SERVICES SC FEE FUND"/>
    <x v="0"/>
    <n v="1136703"/>
    <m/>
    <n v="1136703"/>
    <n v="1152723.52"/>
    <n v="43176.27"/>
    <n v="43176.27"/>
    <n v="290713.08"/>
    <n v="869.02"/>
    <n v="817965.15"/>
    <s v="All Budget References but are Limited to Active Cost Centers "/>
    <s v="Esch.Eve M"/>
    <m/>
    <m/>
    <m/>
    <n v="37880"/>
    <s v="Active"/>
    <x v="16"/>
    <s v="37880-EXP"/>
  </r>
  <r>
    <s v="00730"/>
    <n v="3050"/>
    <x v="15"/>
    <x v="141"/>
    <s v="NA"/>
    <s v="CAT'S BACK - INTERNAL FUNDED"/>
    <x v="0"/>
    <n v="19080"/>
    <m/>
    <n v="19080"/>
    <n v="19080"/>
    <n v="2395.7800000000002"/>
    <n v="2395.7800000000002"/>
    <n v="0"/>
    <n v="11980"/>
    <n v="4704.22"/>
    <s v="All Budget References but are Limited to Active Cost Centers "/>
    <s v="Kowalka.Keith T"/>
    <m/>
    <m/>
    <m/>
    <n v="69403"/>
    <s v="Active"/>
    <x v="16"/>
    <s v="69403-EXP"/>
  </r>
  <r>
    <s v="00730"/>
    <n v="3050"/>
    <x v="15"/>
    <x v="142"/>
    <s v="NA"/>
    <s v="STUDENT CENTER FEE"/>
    <x v="1"/>
    <n v="-3021119"/>
    <m/>
    <n v="-3021119"/>
    <n v="-3021119"/>
    <n v="-1487114"/>
    <n v="-1487114"/>
    <n v="0"/>
    <n v="0"/>
    <n v="-1534005"/>
    <s v="All Budget References but are Limited to Active Cost Centers "/>
    <s v="Kowalka.Keith T"/>
    <m/>
    <m/>
    <m/>
    <n v="12137"/>
    <s v="Active"/>
    <x v="16"/>
    <s v="12137-REV"/>
  </r>
  <r>
    <s v="00730"/>
    <n v="3050"/>
    <x v="15"/>
    <x v="142"/>
    <s v="NA"/>
    <s v="STUDENT CENTER FEE"/>
    <x v="0"/>
    <n v="0"/>
    <m/>
    <n v="0"/>
    <n v="0"/>
    <n v="0"/>
    <n v="0"/>
    <n v="0"/>
    <n v="0"/>
    <n v="0"/>
    <s v="All Budget References but are Limited to Active Cost Centers "/>
    <s v="Kowalka.Keith T"/>
    <m/>
    <m/>
    <m/>
    <n v="12137"/>
    <s v="Active"/>
    <x v="16"/>
    <s v="12137-EXP"/>
  </r>
  <r>
    <s v="00730"/>
    <n v="3050"/>
    <x v="15"/>
    <x v="143"/>
    <s v="NA"/>
    <s v="SC NORTH EXPANSION"/>
    <x v="1"/>
    <n v="0"/>
    <m/>
    <n v="0"/>
    <n v="0"/>
    <n v="0"/>
    <n v="0"/>
    <n v="0"/>
    <n v="0"/>
    <n v="0"/>
    <s v="All Budget References but are Limited to Active Cost Centers "/>
    <s v="Kowalka.Keith T"/>
    <m/>
    <m/>
    <m/>
    <n v="17537"/>
    <s v="Active"/>
    <x v="16"/>
    <s v="17537-REV"/>
  </r>
  <r>
    <s v="00730"/>
    <n v="3050"/>
    <x v="15"/>
    <x v="143"/>
    <s v="NA"/>
    <s v="SC NORTH EXPANSION"/>
    <x v="0"/>
    <n v="0"/>
    <m/>
    <n v="0"/>
    <n v="0"/>
    <n v="0"/>
    <n v="0"/>
    <n v="0"/>
    <n v="0"/>
    <n v="0"/>
    <s v="All Budget References but are Limited to Active Cost Centers "/>
    <s v="Kowalka.Keith T"/>
    <m/>
    <m/>
    <m/>
    <n v="17537"/>
    <s v="Active"/>
    <x v="16"/>
    <s v="17537-EXP"/>
  </r>
  <r>
    <s v="00730"/>
    <n v="3050"/>
    <x v="15"/>
    <x v="144"/>
    <s v="NA"/>
    <s v="SC ELEVATORS"/>
    <x v="1"/>
    <n v="0"/>
    <m/>
    <n v="0"/>
    <n v="0"/>
    <n v="0"/>
    <n v="0"/>
    <n v="0"/>
    <n v="0"/>
    <n v="0"/>
    <s v="All Budget References but are Limited to Active Cost Centers "/>
    <s v="Esch.Eve M"/>
    <m/>
    <m/>
    <m/>
    <n v="17538"/>
    <s v="Active"/>
    <x v="16"/>
    <s v="17538-REV"/>
  </r>
  <r>
    <s v="00730"/>
    <n v="3050"/>
    <x v="15"/>
    <x v="144"/>
    <s v="NA"/>
    <s v="SC ELEVATORS"/>
    <x v="0"/>
    <n v="265000"/>
    <m/>
    <n v="265000"/>
    <n v="270833.58"/>
    <n v="7.21"/>
    <n v="7.21"/>
    <n v="5673.01"/>
    <n v="153.36000000000001"/>
    <n v="265000"/>
    <s v="All Budget References but are Limited to Active Cost Centers "/>
    <s v="Esch.Eve M"/>
    <m/>
    <m/>
    <m/>
    <n v="17538"/>
    <s v="Active"/>
    <x v="16"/>
    <s v="17538-EXP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CFDEA01-FC14-435C-AB95-08F18A4A7823}" name="PivotTable23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A5:B12" firstHeaderRow="1" firstDataRow="1" firstDataCol="1" rowPageCount="3" colPageCount="1"/>
  <pivotFields count="25">
    <pivotField showAll="0"/>
    <pivotField showAll="0"/>
    <pivotField axis="axisPage" multipleItemSelectionAllowed="1" showAll="0">
      <items count="17">
        <item h="1" x="0"/>
        <item h="1" x="1"/>
        <item h="1" x="2"/>
        <item h="1" x="3"/>
        <item h="1" x="4"/>
        <item h="1" x="6"/>
        <item h="1" x="7"/>
        <item h="1" x="8"/>
        <item h="1" x="9"/>
        <item h="1" x="10"/>
        <item h="1" x="11"/>
        <item h="1" x="12"/>
        <item x="13"/>
        <item h="1" x="14"/>
        <item h="1" x="15"/>
        <item h="1" x="5"/>
        <item t="default"/>
      </items>
    </pivotField>
    <pivotField axis="axisPage" multipleItemSelectionAllowed="1" showAll="0">
      <items count="146">
        <item x="43"/>
        <item x="14"/>
        <item x="6"/>
        <item x="60"/>
        <item x="69"/>
        <item x="59"/>
        <item x="134"/>
        <item x="61"/>
        <item x="24"/>
        <item x="51"/>
        <item x="101"/>
        <item x="25"/>
        <item x="72"/>
        <item x="102"/>
        <item x="26"/>
        <item x="46"/>
        <item x="73"/>
        <item x="7"/>
        <item x="88"/>
        <item x="27"/>
        <item x="36"/>
        <item x="37"/>
        <item x="9"/>
        <item x="38"/>
        <item x="39"/>
        <item x="103"/>
        <item x="3"/>
        <item x="4"/>
        <item x="104"/>
        <item x="81"/>
        <item x="10"/>
        <item x="79"/>
        <item x="11"/>
        <item x="12"/>
        <item x="48"/>
        <item x="49"/>
        <item x="63"/>
        <item x="64"/>
        <item x="62"/>
        <item x="53"/>
        <item x="30"/>
        <item x="57"/>
        <item x="28"/>
        <item x="40"/>
        <item x="105"/>
        <item x="86"/>
        <item x="77"/>
        <item x="67"/>
        <item x="68"/>
        <item x="5"/>
        <item x="47"/>
        <item x="78"/>
        <item x="106"/>
        <item x="87"/>
        <item x="89"/>
        <item x="80"/>
        <item x="127"/>
        <item x="82"/>
        <item x="74"/>
        <item x="75"/>
        <item x="58"/>
        <item x="29"/>
        <item x="13"/>
        <item x="52"/>
        <item x="100"/>
        <item x="71"/>
        <item x="33"/>
        <item x="41"/>
        <item x="34"/>
        <item x="42"/>
        <item x="65"/>
        <item x="66"/>
        <item x="55"/>
        <item x="56"/>
        <item x="2"/>
        <item x="1"/>
        <item x="35"/>
        <item x="136"/>
        <item x="128"/>
        <item x="129"/>
        <item x="130"/>
        <item x="107"/>
        <item x="0"/>
        <item x="22"/>
        <item x="15"/>
        <item x="108"/>
        <item x="109"/>
        <item x="110"/>
        <item x="111"/>
        <item x="112"/>
        <item x="113"/>
        <item x="114"/>
        <item x="115"/>
        <item x="116"/>
        <item x="117"/>
        <item x="8"/>
        <item x="125"/>
        <item x="83"/>
        <item x="137"/>
        <item x="138"/>
        <item x="84"/>
        <item x="90"/>
        <item x="139"/>
        <item x="118"/>
        <item x="23"/>
        <item x="16"/>
        <item x="140"/>
        <item x="97"/>
        <item x="91"/>
        <item x="141"/>
        <item x="142"/>
        <item x="143"/>
        <item x="144"/>
        <item x="17"/>
        <item x="18"/>
        <item x="92"/>
        <item x="44"/>
        <item x="45"/>
        <item x="132"/>
        <item x="131"/>
        <item x="133"/>
        <item x="135"/>
        <item x="50"/>
        <item x="119"/>
        <item x="93"/>
        <item x="120"/>
        <item x="121"/>
        <item x="123"/>
        <item x="126"/>
        <item x="122"/>
        <item x="19"/>
        <item x="20"/>
        <item x="31"/>
        <item x="54"/>
        <item x="70"/>
        <item x="76"/>
        <item x="85"/>
        <item x="94"/>
        <item x="95"/>
        <item x="96"/>
        <item x="98"/>
        <item x="21"/>
        <item x="32"/>
        <item h="1" x="124"/>
        <item x="99"/>
        <item t="default"/>
      </items>
    </pivotField>
    <pivotField showAll="0"/>
    <pivotField showAll="0"/>
    <pivotField axis="axisPage" multipleItemSelectionAllowed="1" showAll="0">
      <items count="3">
        <item x="0"/>
        <item h="1" x="1"/>
        <item t="default"/>
      </items>
    </pivotField>
    <pivotField numFmtId="43" showAll="0"/>
    <pivotField showAll="0"/>
    <pivotField dataField="1"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20">
        <item x="7"/>
        <item x="17"/>
        <item x="9"/>
        <item x="5"/>
        <item x="14"/>
        <item x="13"/>
        <item x="4"/>
        <item x="10"/>
        <item x="6"/>
        <item x="3"/>
        <item x="12"/>
        <item x="1"/>
        <item x="2"/>
        <item x="8"/>
        <item x="16"/>
        <item x="0"/>
        <item x="18"/>
        <item x="15"/>
        <item x="11"/>
        <item t="default"/>
      </items>
    </pivotField>
    <pivotField showAll="0"/>
  </pivotFields>
  <rowFields count="1">
    <field x="23"/>
  </rowFields>
  <rowItems count="7">
    <i>
      <x/>
    </i>
    <i>
      <x v="1"/>
    </i>
    <i>
      <x v="6"/>
    </i>
    <i>
      <x v="9"/>
    </i>
    <i>
      <x v="15"/>
    </i>
    <i>
      <x v="16"/>
    </i>
    <i t="grand">
      <x/>
    </i>
  </rowItems>
  <colItems count="1">
    <i/>
  </colItems>
  <pageFields count="3">
    <pageField fld="2" hier="-1"/>
    <pageField fld="6" hier="-1"/>
    <pageField fld="3" hier="-1"/>
  </pageFields>
  <dataFields count="1">
    <dataField name="Sum of Base Budget" fld="9" showDataAs="percentOfTotal" baseField="23" baseItem="6" numFmtId="10"/>
  </dataFields>
  <formats count="2">
    <format dxfId="1">
      <pivotArea outline="0" collapsedLevelsAreSubtotals="1" fieldPosition="0"/>
    </format>
    <format dxfId="0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22C240F-F5DB-4E2D-B192-8317BC3CF3FA}" name="PivotTable2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A18:B25" firstHeaderRow="1" firstDataRow="1" firstDataCol="1" rowPageCount="3" colPageCount="1"/>
  <pivotFields count="25">
    <pivotField showAll="0"/>
    <pivotField showAll="0"/>
    <pivotField axis="axisPage" multipleItemSelectionAllowed="1" showAll="0">
      <items count="17">
        <item h="1" x="0"/>
        <item h="1" x="1"/>
        <item h="1" x="2"/>
        <item h="1" x="3"/>
        <item h="1" x="4"/>
        <item h="1" x="6"/>
        <item h="1" x="7"/>
        <item h="1" x="8"/>
        <item h="1" x="9"/>
        <item h="1" x="10"/>
        <item h="1" x="11"/>
        <item h="1" x="12"/>
        <item x="13"/>
        <item h="1" x="14"/>
        <item h="1" x="15"/>
        <item h="1" x="5"/>
        <item t="default"/>
      </items>
    </pivotField>
    <pivotField axis="axisPage" multipleItemSelectionAllowed="1" showAll="0">
      <items count="146">
        <item x="43"/>
        <item x="14"/>
        <item x="6"/>
        <item x="60"/>
        <item x="69"/>
        <item x="59"/>
        <item x="134"/>
        <item x="61"/>
        <item x="24"/>
        <item x="51"/>
        <item x="101"/>
        <item x="25"/>
        <item x="72"/>
        <item x="102"/>
        <item x="26"/>
        <item x="46"/>
        <item x="73"/>
        <item x="7"/>
        <item x="88"/>
        <item x="27"/>
        <item x="36"/>
        <item x="37"/>
        <item x="9"/>
        <item x="38"/>
        <item x="39"/>
        <item x="103"/>
        <item x="3"/>
        <item x="4"/>
        <item x="104"/>
        <item x="81"/>
        <item x="10"/>
        <item x="79"/>
        <item x="11"/>
        <item x="12"/>
        <item x="48"/>
        <item x="49"/>
        <item x="63"/>
        <item x="64"/>
        <item x="62"/>
        <item x="53"/>
        <item x="30"/>
        <item x="57"/>
        <item x="28"/>
        <item x="40"/>
        <item x="105"/>
        <item x="86"/>
        <item x="77"/>
        <item x="67"/>
        <item x="68"/>
        <item x="5"/>
        <item x="47"/>
        <item x="78"/>
        <item x="106"/>
        <item x="87"/>
        <item x="89"/>
        <item x="80"/>
        <item x="127"/>
        <item x="82"/>
        <item x="74"/>
        <item x="75"/>
        <item x="58"/>
        <item x="29"/>
        <item x="13"/>
        <item x="52"/>
        <item x="100"/>
        <item x="71"/>
        <item x="33"/>
        <item x="41"/>
        <item x="34"/>
        <item x="42"/>
        <item x="65"/>
        <item x="66"/>
        <item x="55"/>
        <item x="56"/>
        <item x="2"/>
        <item x="1"/>
        <item x="35"/>
        <item x="136"/>
        <item x="128"/>
        <item x="129"/>
        <item x="130"/>
        <item x="107"/>
        <item x="0"/>
        <item x="22"/>
        <item x="15"/>
        <item x="108"/>
        <item x="109"/>
        <item x="110"/>
        <item x="111"/>
        <item x="112"/>
        <item x="113"/>
        <item x="114"/>
        <item x="115"/>
        <item x="116"/>
        <item x="117"/>
        <item x="8"/>
        <item x="125"/>
        <item x="83"/>
        <item x="137"/>
        <item x="138"/>
        <item x="84"/>
        <item x="90"/>
        <item x="139"/>
        <item x="118"/>
        <item x="23"/>
        <item x="16"/>
        <item x="140"/>
        <item x="97"/>
        <item x="91"/>
        <item x="141"/>
        <item x="142"/>
        <item x="143"/>
        <item x="144"/>
        <item x="17"/>
        <item x="18"/>
        <item x="92"/>
        <item x="44"/>
        <item x="45"/>
        <item x="132"/>
        <item x="131"/>
        <item x="133"/>
        <item x="135"/>
        <item x="50"/>
        <item x="119"/>
        <item x="93"/>
        <item x="120"/>
        <item x="121"/>
        <item x="123"/>
        <item x="126"/>
        <item x="122"/>
        <item x="19"/>
        <item x="20"/>
        <item x="31"/>
        <item x="54"/>
        <item x="70"/>
        <item x="76"/>
        <item x="85"/>
        <item x="94"/>
        <item x="95"/>
        <item x="96"/>
        <item x="98"/>
        <item x="21"/>
        <item x="32"/>
        <item h="1" x="124"/>
        <item x="99"/>
        <item t="default"/>
      </items>
    </pivotField>
    <pivotField showAll="0"/>
    <pivotField showAll="0"/>
    <pivotField axis="axisPage" multipleItemSelectionAllowed="1" showAll="0">
      <items count="3">
        <item x="0"/>
        <item h="1" x="1"/>
        <item t="default"/>
      </items>
    </pivotField>
    <pivotField numFmtId="43" showAll="0"/>
    <pivotField showAll="0"/>
    <pivotField dataField="1"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20">
        <item x="7"/>
        <item x="17"/>
        <item x="9"/>
        <item x="5"/>
        <item x="14"/>
        <item x="13"/>
        <item x="4"/>
        <item x="10"/>
        <item x="6"/>
        <item x="3"/>
        <item x="12"/>
        <item x="1"/>
        <item x="2"/>
        <item x="8"/>
        <item x="16"/>
        <item x="0"/>
        <item x="18"/>
        <item x="15"/>
        <item x="11"/>
        <item t="default"/>
      </items>
    </pivotField>
    <pivotField showAll="0"/>
  </pivotFields>
  <rowFields count="1">
    <field x="23"/>
  </rowFields>
  <rowItems count="7">
    <i>
      <x/>
    </i>
    <i>
      <x v="1"/>
    </i>
    <i>
      <x v="6"/>
    </i>
    <i>
      <x v="9"/>
    </i>
    <i>
      <x v="15"/>
    </i>
    <i>
      <x v="16"/>
    </i>
    <i t="grand">
      <x/>
    </i>
  </rowItems>
  <colItems count="1">
    <i/>
  </colItems>
  <pageFields count="3">
    <pageField fld="2" hier="-1"/>
    <pageField fld="6" hier="-1"/>
    <pageField fld="3" hier="-1"/>
  </pageFields>
  <dataFields count="1">
    <dataField name="Sum of Base Budget" fld="9" baseField="0" baseItem="0"/>
  </dataFields>
  <formats count="1"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</sheetPr>
  <dimension ref="A1:F43"/>
  <sheetViews>
    <sheetView tabSelected="1" topLeftCell="B12" zoomScale="130" zoomScaleNormal="130" workbookViewId="0">
      <selection activeCell="K31" sqref="K31"/>
    </sheetView>
  </sheetViews>
  <sheetFormatPr defaultRowHeight="15" x14ac:dyDescent="0.25"/>
  <cols>
    <col min="1" max="1" width="0" hidden="1" customWidth="1"/>
    <col min="2" max="2" width="27.85546875" customWidth="1"/>
    <col min="3" max="3" width="14" customWidth="1"/>
    <col min="4" max="4" width="13.7109375" customWidth="1"/>
    <col min="5" max="5" width="14" customWidth="1"/>
    <col min="6" max="6" width="14.42578125" customWidth="1"/>
  </cols>
  <sheetData>
    <row r="1" spans="2:5" ht="18.75" x14ac:dyDescent="0.3">
      <c r="B1" s="12" t="s">
        <v>21</v>
      </c>
    </row>
    <row r="2" spans="2:5" x14ac:dyDescent="0.25">
      <c r="B2" t="s">
        <v>18</v>
      </c>
    </row>
    <row r="3" spans="2:5" x14ac:dyDescent="0.25">
      <c r="B3" t="s">
        <v>19</v>
      </c>
    </row>
    <row r="5" spans="2:5" x14ac:dyDescent="0.25">
      <c r="B5" s="5" t="s">
        <v>22</v>
      </c>
      <c r="C5" s="6"/>
      <c r="D5" s="6"/>
      <c r="E5" s="6"/>
    </row>
    <row r="23" spans="1:3" x14ac:dyDescent="0.25">
      <c r="B23" s="4" t="s">
        <v>7</v>
      </c>
      <c r="C23" s="4" t="s">
        <v>23</v>
      </c>
    </row>
    <row r="24" spans="1:3" x14ac:dyDescent="0.25">
      <c r="A24" t="s">
        <v>2</v>
      </c>
      <c r="B24" s="2" t="s">
        <v>15</v>
      </c>
      <c r="C24" s="14">
        <f>VLOOKUP(B24,'Pivot H0225'!$A$6:$B$11,2,FALSE)</f>
        <v>6.0460051461111497E-2</v>
      </c>
    </row>
    <row r="25" spans="1:3" x14ac:dyDescent="0.25">
      <c r="A25" t="s">
        <v>2</v>
      </c>
      <c r="B25" s="2" t="s">
        <v>16</v>
      </c>
      <c r="C25" s="14">
        <f>VLOOKUP(B25,'Pivot H0225'!$A$6:$B$11,2,FALSE)</f>
        <v>0.91366147672220044</v>
      </c>
    </row>
    <row r="26" spans="1:3" x14ac:dyDescent="0.25">
      <c r="A26" t="s">
        <v>2</v>
      </c>
      <c r="B26" s="2" t="s">
        <v>17</v>
      </c>
      <c r="C26" s="14">
        <f>VLOOKUP(B26,'Pivot H0225'!$A$6:$B$11,2,FALSE)</f>
        <v>3.3858244422666487E-4</v>
      </c>
    </row>
    <row r="27" spans="1:3" x14ac:dyDescent="0.25">
      <c r="A27" t="s">
        <v>2</v>
      </c>
      <c r="B27" s="2" t="s">
        <v>26</v>
      </c>
      <c r="C27" s="14">
        <f>VLOOKUP(B27,'Pivot H0225'!$A$6:$B$11,2,FALSE)</f>
        <v>0</v>
      </c>
    </row>
    <row r="28" spans="1:3" x14ac:dyDescent="0.25">
      <c r="A28" t="s">
        <v>2</v>
      </c>
      <c r="B28" s="2" t="s">
        <v>4</v>
      </c>
      <c r="C28" s="14">
        <f>VLOOKUP(B28,'Pivot H0225'!$A$6:$B$11,2,FALSE)</f>
        <v>2.4078769324635756E-2</v>
      </c>
    </row>
    <row r="29" spans="1:3" x14ac:dyDescent="0.25">
      <c r="A29" t="s">
        <v>2</v>
      </c>
      <c r="B29" s="2" t="s">
        <v>27</v>
      </c>
      <c r="C29" s="14">
        <f>VLOOKUP(B29,'Pivot H0225'!$A$6:$B$11,2,FALSE)</f>
        <v>1.4611200478256252E-3</v>
      </c>
    </row>
    <row r="30" spans="1:3" ht="15.75" thickBot="1" x14ac:dyDescent="0.3">
      <c r="A30" t="s">
        <v>2</v>
      </c>
      <c r="B30" t="s">
        <v>6</v>
      </c>
      <c r="C30" s="15">
        <f>SUM(C24:C29)</f>
        <v>1</v>
      </c>
    </row>
    <row r="31" spans="1:3" ht="15.75" thickTop="1" x14ac:dyDescent="0.25"/>
    <row r="33" spans="2:6" x14ac:dyDescent="0.25">
      <c r="B33" s="8" t="s">
        <v>13</v>
      </c>
      <c r="C33" s="7"/>
      <c r="D33" s="7"/>
      <c r="E33" s="7"/>
      <c r="F33" s="7"/>
    </row>
    <row r="34" spans="2:6" x14ac:dyDescent="0.25">
      <c r="B34" s="10" t="s">
        <v>8</v>
      </c>
      <c r="C34" s="10" t="s">
        <v>9</v>
      </c>
      <c r="D34" s="10" t="s">
        <v>24</v>
      </c>
      <c r="E34" s="10" t="s">
        <v>20</v>
      </c>
      <c r="F34" s="10" t="s">
        <v>25</v>
      </c>
    </row>
    <row r="35" spans="2:6" x14ac:dyDescent="0.25">
      <c r="B35" t="s">
        <v>12</v>
      </c>
      <c r="C35" s="3">
        <f>VLOOKUP(B35,[1]H0225!$A$6:$C$7,2,FALSE)</f>
        <v>16266</v>
      </c>
      <c r="D35" s="3">
        <f>VLOOKUP(B35,[1]H0225!$A$6:$C$7,3,FALSE)</f>
        <v>16266.13</v>
      </c>
      <c r="E35" s="3">
        <f>C35-D35</f>
        <v>-0.12999999999919964</v>
      </c>
      <c r="F35" s="3">
        <f>VLOOKUP(B35,'[2]Pivot-H0225'!$A$5:$B$6,2,FALSE)</f>
        <v>15941</v>
      </c>
    </row>
    <row r="36" spans="2:6" x14ac:dyDescent="0.25">
      <c r="B36" t="s">
        <v>10</v>
      </c>
      <c r="C36" s="19">
        <f>VLOOKUP(B36,[1]H0225!$A$6:$C$7,2,FALSE)</f>
        <v>271102</v>
      </c>
      <c r="D36" s="19">
        <f>VLOOKUP(B36,[1]H0225!$A$6:$C$7,3,FALSE)</f>
        <v>271101.82</v>
      </c>
      <c r="E36" s="19">
        <f>C36-D36</f>
        <v>0.17999999999301508</v>
      </c>
      <c r="F36" s="19">
        <f>VLOOKUP(B36,'[2]Pivot-H0225'!$A$5:$B$6,2,FALSE)</f>
        <v>265680</v>
      </c>
    </row>
    <row r="37" spans="2:6" x14ac:dyDescent="0.25">
      <c r="B37" s="17" t="s">
        <v>31</v>
      </c>
      <c r="C37" s="18">
        <f>(D37/$D$36)*$C$36</f>
        <v>0</v>
      </c>
      <c r="D37" s="18"/>
      <c r="E37" s="3">
        <f t="shared" ref="E37:E41" si="0">C37-D37</f>
        <v>0</v>
      </c>
      <c r="F37" s="3">
        <f>(D37/$D$36)*$F$36</f>
        <v>0</v>
      </c>
    </row>
    <row r="38" spans="2:6" x14ac:dyDescent="0.25">
      <c r="B38" s="17" t="s">
        <v>32</v>
      </c>
      <c r="C38" s="18">
        <f t="shared" ref="C38:C41" si="1">(D38/$D$36)*$C$36</f>
        <v>0</v>
      </c>
      <c r="D38" s="18"/>
      <c r="E38" s="3">
        <f t="shared" si="0"/>
        <v>0</v>
      </c>
      <c r="F38" s="3">
        <f t="shared" ref="F38:F41" si="2">(D38/$D$36)*$F$36</f>
        <v>0</v>
      </c>
    </row>
    <row r="39" spans="2:6" x14ac:dyDescent="0.25">
      <c r="B39" s="17" t="s">
        <v>33</v>
      </c>
      <c r="C39" s="18">
        <f t="shared" si="1"/>
        <v>0</v>
      </c>
      <c r="D39" s="18"/>
      <c r="E39" s="3">
        <f t="shared" si="0"/>
        <v>0</v>
      </c>
      <c r="F39" s="3">
        <f t="shared" si="2"/>
        <v>0</v>
      </c>
    </row>
    <row r="40" spans="2:6" x14ac:dyDescent="0.25">
      <c r="B40" s="17" t="s">
        <v>34</v>
      </c>
      <c r="C40" s="18">
        <f t="shared" si="1"/>
        <v>267175.41739291907</v>
      </c>
      <c r="D40" s="18">
        <f>_xlfn.XLOOKUP(B40,[3]H0225!$A$6:$A$7,[3]H0225!$B$6:$B$7)</f>
        <v>267175.24000000005</v>
      </c>
      <c r="E40" s="3">
        <f t="shared" si="0"/>
        <v>0.17739291902398691</v>
      </c>
      <c r="F40" s="3">
        <f t="shared" si="2"/>
        <v>261831.94846570934</v>
      </c>
    </row>
    <row r="41" spans="2:6" x14ac:dyDescent="0.25">
      <c r="B41" s="17" t="s">
        <v>35</v>
      </c>
      <c r="C41" s="18">
        <f t="shared" si="1"/>
        <v>3926.5826070809803</v>
      </c>
      <c r="D41" s="18">
        <f>_xlfn.XLOOKUP(B41,[3]H0225!$A$6:$A$7,[3]H0225!$B$6:$B$7)</f>
        <v>3926.5799999999954</v>
      </c>
      <c r="E41" s="3">
        <f t="shared" si="0"/>
        <v>2.6070809849443322E-3</v>
      </c>
      <c r="F41" s="3">
        <f t="shared" si="2"/>
        <v>3848.0515342906911</v>
      </c>
    </row>
    <row r="42" spans="2:6" ht="15.75" thickBot="1" x14ac:dyDescent="0.3">
      <c r="B42" s="9" t="s">
        <v>11</v>
      </c>
      <c r="C42" s="11">
        <f>C35+SUM(C37:C41)</f>
        <v>287368.00000000006</v>
      </c>
      <c r="D42" s="11">
        <f t="shared" ref="D42:F42" si="3">D35+SUM(D37:D41)</f>
        <v>287367.95000000007</v>
      </c>
      <c r="E42" s="11">
        <f t="shared" si="3"/>
        <v>5.0000000009731593E-2</v>
      </c>
      <c r="F42" s="11">
        <f t="shared" si="3"/>
        <v>281621.00000000006</v>
      </c>
    </row>
    <row r="43" spans="2:6" ht="15.75" thickTop="1" x14ac:dyDescent="0.25"/>
  </sheetData>
  <phoneticPr fontId="19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7"/>
  <sheetViews>
    <sheetView workbookViewId="0">
      <selection activeCell="F24" sqref="F24"/>
    </sheetView>
  </sheetViews>
  <sheetFormatPr defaultRowHeight="15" x14ac:dyDescent="0.25"/>
  <cols>
    <col min="1" max="1" width="25.5703125" bestFit="1" customWidth="1"/>
    <col min="2" max="2" width="18.7109375" bestFit="1" customWidth="1"/>
  </cols>
  <sheetData>
    <row r="1" spans="1:4" x14ac:dyDescent="0.25">
      <c r="A1" s="1" t="s">
        <v>0</v>
      </c>
      <c r="B1" t="s">
        <v>14</v>
      </c>
      <c r="D1" t="str">
        <f>VLOOKUP(B1,'[4]DSA Depts'!$A$2:$B$25,2,FALSE)</f>
        <v>Campus Recreation</v>
      </c>
    </row>
    <row r="2" spans="1:4" x14ac:dyDescent="0.25">
      <c r="A2" s="1" t="s">
        <v>1</v>
      </c>
      <c r="B2" t="s">
        <v>3</v>
      </c>
    </row>
    <row r="3" spans="1:4" x14ac:dyDescent="0.25">
      <c r="A3" s="1" t="s">
        <v>29</v>
      </c>
      <c r="B3" t="s">
        <v>30</v>
      </c>
    </row>
    <row r="5" spans="1:4" x14ac:dyDescent="0.25">
      <c r="A5" s="1" t="s">
        <v>5</v>
      </c>
      <c r="B5" t="s">
        <v>28</v>
      </c>
    </row>
    <row r="6" spans="1:4" x14ac:dyDescent="0.25">
      <c r="A6" s="2" t="s">
        <v>15</v>
      </c>
      <c r="B6" s="13">
        <v>6.0460051461111497E-2</v>
      </c>
    </row>
    <row r="7" spans="1:4" x14ac:dyDescent="0.25">
      <c r="A7" s="2" t="s">
        <v>16</v>
      </c>
      <c r="B7" s="13">
        <v>0.91366147672220044</v>
      </c>
    </row>
    <row r="8" spans="1:4" x14ac:dyDescent="0.25">
      <c r="A8" s="2" t="s">
        <v>17</v>
      </c>
      <c r="B8" s="13">
        <v>3.3858244422666487E-4</v>
      </c>
    </row>
    <row r="9" spans="1:4" x14ac:dyDescent="0.25">
      <c r="A9" s="2" t="s">
        <v>26</v>
      </c>
      <c r="B9" s="13">
        <v>0</v>
      </c>
    </row>
    <row r="10" spans="1:4" x14ac:dyDescent="0.25">
      <c r="A10" s="2" t="s">
        <v>4</v>
      </c>
      <c r="B10" s="13">
        <v>2.4078769324635756E-2</v>
      </c>
    </row>
    <row r="11" spans="1:4" x14ac:dyDescent="0.25">
      <c r="A11" s="2" t="s">
        <v>27</v>
      </c>
      <c r="B11" s="13">
        <v>1.4611200478256252E-3</v>
      </c>
    </row>
    <row r="12" spans="1:4" x14ac:dyDescent="0.25">
      <c r="A12" s="2" t="s">
        <v>6</v>
      </c>
      <c r="B12" s="13">
        <v>1</v>
      </c>
    </row>
    <row r="14" spans="1:4" x14ac:dyDescent="0.25">
      <c r="A14" s="1" t="s">
        <v>0</v>
      </c>
      <c r="B14" t="s">
        <v>14</v>
      </c>
    </row>
    <row r="15" spans="1:4" x14ac:dyDescent="0.25">
      <c r="A15" s="1" t="s">
        <v>1</v>
      </c>
      <c r="B15" t="s">
        <v>3</v>
      </c>
    </row>
    <row r="16" spans="1:4" x14ac:dyDescent="0.25">
      <c r="A16" s="1" t="s">
        <v>29</v>
      </c>
      <c r="B16" t="s">
        <v>30</v>
      </c>
    </row>
    <row r="18" spans="1:2" x14ac:dyDescent="0.25">
      <c r="A18" s="1" t="s">
        <v>5</v>
      </c>
      <c r="B18" t="s">
        <v>28</v>
      </c>
    </row>
    <row r="19" spans="1:2" x14ac:dyDescent="0.25">
      <c r="A19" s="2" t="s">
        <v>15</v>
      </c>
      <c r="B19" s="16">
        <v>707130</v>
      </c>
    </row>
    <row r="20" spans="1:2" x14ac:dyDescent="0.25">
      <c r="A20" s="2" t="s">
        <v>16</v>
      </c>
      <c r="B20" s="16">
        <v>10686022</v>
      </c>
    </row>
    <row r="21" spans="1:2" x14ac:dyDescent="0.25">
      <c r="A21" s="2" t="s">
        <v>17</v>
      </c>
      <c r="B21" s="16">
        <v>3960</v>
      </c>
    </row>
    <row r="22" spans="1:2" x14ac:dyDescent="0.25">
      <c r="A22" s="2" t="s">
        <v>26</v>
      </c>
      <c r="B22" s="16">
        <v>0</v>
      </c>
    </row>
    <row r="23" spans="1:2" x14ac:dyDescent="0.25">
      <c r="A23" s="2" t="s">
        <v>4</v>
      </c>
      <c r="B23" s="16">
        <v>281621</v>
      </c>
    </row>
    <row r="24" spans="1:2" x14ac:dyDescent="0.25">
      <c r="A24" s="2" t="s">
        <v>27</v>
      </c>
      <c r="B24" s="16">
        <v>17089</v>
      </c>
    </row>
    <row r="25" spans="1:2" x14ac:dyDescent="0.25">
      <c r="A25" s="2" t="s">
        <v>6</v>
      </c>
      <c r="B25" s="16">
        <v>11695822</v>
      </c>
    </row>
    <row r="26" spans="1:2" x14ac:dyDescent="0.25">
      <c r="A26" s="2"/>
      <c r="B26" s="16"/>
    </row>
    <row r="27" spans="1:2" x14ac:dyDescent="0.25">
      <c r="A27" s="2"/>
      <c r="B27" s="16"/>
    </row>
  </sheetData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Bdgt Wkst</vt:lpstr>
      <vt:lpstr>Pivot H0225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Park, Caron</dc:creator>
  <cp:lastModifiedBy>Clark, Kim D</cp:lastModifiedBy>
  <cp:lastPrinted>2025-10-15T13:01:12Z</cp:lastPrinted>
  <dcterms:created xsi:type="dcterms:W3CDTF">2024-09-17T18:41:22Z</dcterms:created>
  <dcterms:modified xsi:type="dcterms:W3CDTF">2025-10-15T13:02:21Z</dcterms:modified>
</cp:coreProperties>
</file>