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11_Contracts Reporting\FY2022\04_Open Records Evaluations\"/>
    </mc:Choice>
  </mc:AlternateContent>
  <bookViews>
    <workbookView xWindow="0" yWindow="0" windowWidth="28800" windowHeight="12435" tabRatio="867" activeTab="5"/>
  </bookViews>
  <sheets>
    <sheet name="Evaluator 1" sheetId="2" r:id="rId1"/>
    <sheet name="Evaluator 2" sheetId="3" r:id="rId2"/>
    <sheet name="Evaluator 3" sheetId="9" r:id="rId3"/>
    <sheet name="Evaluator 4" sheetId="10" r:id="rId4"/>
    <sheet name="Evaluator 5" sheetId="15" r:id="rId5"/>
    <sheet name="Summary" sheetId="1" r:id="rId6"/>
    <sheet name="Evaluation" sheetId="16" r:id="rId7"/>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G19" i="1" l="1"/>
  <c r="G18" i="1"/>
  <c r="G17" i="1"/>
  <c r="G16" i="1"/>
  <c r="G15" i="1"/>
  <c r="G14" i="1"/>
  <c r="G13" i="1"/>
  <c r="G12" i="1"/>
  <c r="G11" i="1"/>
  <c r="G10" i="1"/>
  <c r="G9" i="1"/>
  <c r="G8" i="1"/>
  <c r="G7" i="1"/>
  <c r="D8" i="1" l="1"/>
  <c r="E8" i="1"/>
  <c r="D9" i="1"/>
  <c r="E9" i="1"/>
  <c r="D10" i="1"/>
  <c r="E10" i="1"/>
  <c r="D11" i="1"/>
  <c r="E11" i="1"/>
  <c r="D12" i="1"/>
  <c r="E12" i="1"/>
  <c r="D13" i="1"/>
  <c r="E13" i="1"/>
  <c r="D14" i="1"/>
  <c r="E14" i="1"/>
  <c r="D15" i="1"/>
  <c r="E15" i="1"/>
  <c r="D16" i="1"/>
  <c r="E16" i="1"/>
  <c r="D17" i="1"/>
  <c r="E17" i="1"/>
  <c r="D18" i="1"/>
  <c r="E18" i="1"/>
  <c r="D19" i="1"/>
  <c r="E19" i="1"/>
  <c r="A8" i="1"/>
  <c r="A9" i="1"/>
  <c r="A10" i="1"/>
  <c r="A11" i="1"/>
  <c r="A12" i="1"/>
  <c r="A13" i="1"/>
  <c r="A14" i="1"/>
  <c r="A15" i="1"/>
  <c r="A16" i="1"/>
  <c r="A17" i="1"/>
  <c r="A18" i="1"/>
  <c r="A19" i="1"/>
  <c r="E7" i="1" l="1"/>
  <c r="L18" i="1" s="1"/>
  <c r="D7" i="1"/>
  <c r="K16" i="1" s="1"/>
  <c r="A7" i="1"/>
  <c r="L13" i="1" l="1"/>
  <c r="L14" i="1"/>
  <c r="K15" i="1"/>
  <c r="L17" i="1"/>
  <c r="K14" i="1"/>
  <c r="K10" i="1"/>
  <c r="K11" i="1"/>
  <c r="K9" i="1"/>
  <c r="K13" i="1"/>
  <c r="K17" i="1"/>
  <c r="K7" i="1"/>
  <c r="K18" i="1"/>
  <c r="K19" i="1"/>
  <c r="K12" i="1"/>
  <c r="L8" i="1"/>
  <c r="L12" i="1"/>
  <c r="L7" i="1"/>
  <c r="L16" i="1"/>
  <c r="L9" i="1"/>
  <c r="L19" i="1"/>
  <c r="L10" i="1"/>
  <c r="L11" i="1"/>
  <c r="K8" i="1"/>
  <c r="L15" i="1"/>
  <c r="I16" i="15"/>
  <c r="F19" i="1" s="1"/>
  <c r="I15" i="15"/>
  <c r="F18" i="1" s="1"/>
  <c r="I14" i="15"/>
  <c r="F17" i="1" s="1"/>
  <c r="I13" i="15"/>
  <c r="F16" i="1" s="1"/>
  <c r="I12" i="15"/>
  <c r="F15" i="1" s="1"/>
  <c r="I11" i="15"/>
  <c r="F14" i="1" s="1"/>
  <c r="I10" i="15"/>
  <c r="F13" i="1" s="1"/>
  <c r="I9" i="15"/>
  <c r="F12" i="1" s="1"/>
  <c r="I8" i="15"/>
  <c r="F11" i="1" s="1"/>
  <c r="I7" i="15"/>
  <c r="F10" i="1" s="1"/>
  <c r="I6" i="15"/>
  <c r="F9" i="1" s="1"/>
  <c r="I5" i="15"/>
  <c r="F8" i="1" s="1"/>
  <c r="I4" i="15"/>
  <c r="F7" i="1" s="1"/>
  <c r="I16" i="10"/>
  <c r="I15" i="10"/>
  <c r="I14" i="10"/>
  <c r="I13" i="10"/>
  <c r="I12" i="10"/>
  <c r="I11" i="10"/>
  <c r="I10" i="10"/>
  <c r="I9" i="10"/>
  <c r="I8" i="10"/>
  <c r="I7" i="10"/>
  <c r="I6" i="10"/>
  <c r="I5" i="10"/>
  <c r="I4" i="10"/>
  <c r="I16" i="9"/>
  <c r="I15" i="9"/>
  <c r="I14" i="9"/>
  <c r="I13" i="9"/>
  <c r="I12" i="9"/>
  <c r="I11" i="9"/>
  <c r="I10" i="9"/>
  <c r="I9" i="9"/>
  <c r="I8" i="9"/>
  <c r="I7" i="9"/>
  <c r="I6" i="9"/>
  <c r="I5" i="9"/>
  <c r="I4" i="9"/>
  <c r="M7" i="1" l="1"/>
  <c r="M15" i="1"/>
  <c r="M19" i="1"/>
  <c r="M11" i="1"/>
  <c r="M13" i="1"/>
  <c r="M12" i="1"/>
  <c r="M14" i="1"/>
  <c r="M17" i="1"/>
  <c r="M18" i="1"/>
  <c r="M9" i="1"/>
  <c r="M8" i="1"/>
  <c r="M10" i="1"/>
  <c r="M16" i="1"/>
  <c r="I16" i="3"/>
  <c r="C19" i="1" s="1"/>
  <c r="I15" i="3"/>
  <c r="C18" i="1" s="1"/>
  <c r="I14" i="3"/>
  <c r="C17" i="1" s="1"/>
  <c r="I13" i="3"/>
  <c r="C16" i="1" s="1"/>
  <c r="I12" i="3"/>
  <c r="C15" i="1" s="1"/>
  <c r="I11" i="3"/>
  <c r="C14" i="1" s="1"/>
  <c r="I10" i="3"/>
  <c r="C13" i="1" s="1"/>
  <c r="I9" i="3"/>
  <c r="C12" i="1" s="1"/>
  <c r="I8" i="3"/>
  <c r="C11" i="1" s="1"/>
  <c r="I7" i="3"/>
  <c r="C10" i="1" s="1"/>
  <c r="I6" i="3"/>
  <c r="C9" i="1" s="1"/>
  <c r="I5" i="3"/>
  <c r="C8" i="1" s="1"/>
  <c r="I4" i="3"/>
  <c r="C7" i="1" s="1"/>
  <c r="I5" i="2"/>
  <c r="B8" i="1" s="1"/>
  <c r="I6" i="2"/>
  <c r="B9" i="1" s="1"/>
  <c r="I7" i="2"/>
  <c r="B10" i="1" s="1"/>
  <c r="I8" i="2"/>
  <c r="B11" i="1" s="1"/>
  <c r="I9" i="2"/>
  <c r="B12" i="1" s="1"/>
  <c r="I10" i="2"/>
  <c r="B13" i="1" s="1"/>
  <c r="I13" i="1" s="1"/>
  <c r="I11" i="2"/>
  <c r="B14" i="1" s="1"/>
  <c r="I12" i="2"/>
  <c r="B15" i="1" s="1"/>
  <c r="I13" i="2"/>
  <c r="B16" i="1" s="1"/>
  <c r="I14" i="2"/>
  <c r="B17" i="1" s="1"/>
  <c r="I15" i="2"/>
  <c r="B18" i="1" s="1"/>
  <c r="I16" i="2"/>
  <c r="B19" i="1" s="1"/>
  <c r="I4" i="2"/>
  <c r="B7" i="1" s="1"/>
  <c r="I12" i="1" l="1"/>
  <c r="I19" i="1"/>
  <c r="I11" i="1"/>
  <c r="I18" i="1"/>
  <c r="I17" i="1"/>
  <c r="I9" i="1"/>
  <c r="I10" i="1"/>
  <c r="I16" i="1"/>
  <c r="I8" i="1"/>
  <c r="I15" i="1"/>
  <c r="I14" i="1"/>
  <c r="N14" i="1" s="1"/>
  <c r="J13" i="1"/>
  <c r="J19" i="1"/>
  <c r="I7" i="1"/>
  <c r="J14" i="1"/>
  <c r="J15" i="1"/>
  <c r="J16" i="1"/>
  <c r="J9" i="1"/>
  <c r="J18" i="1"/>
  <c r="J7" i="1"/>
  <c r="J8" i="1"/>
  <c r="J17" i="1"/>
  <c r="J10" i="1"/>
  <c r="N10" i="1" s="1"/>
  <c r="J11" i="1"/>
  <c r="J12" i="1"/>
  <c r="J6" i="1"/>
  <c r="K6" i="1"/>
  <c r="L6" i="1"/>
  <c r="M6" i="1"/>
  <c r="I6" i="1"/>
  <c r="N13" i="1" l="1"/>
  <c r="N11" i="1"/>
  <c r="N16" i="1"/>
  <c r="N8" i="1"/>
  <c r="N12" i="1"/>
  <c r="N17" i="1"/>
  <c r="N15" i="1"/>
  <c r="N19" i="1"/>
  <c r="N18" i="1"/>
  <c r="N9" i="1"/>
  <c r="N7" i="1" l="1"/>
  <c r="O7" i="1" s="1"/>
  <c r="O18" i="1" l="1"/>
  <c r="O17" i="1"/>
  <c r="O14" i="1"/>
  <c r="O12" i="1"/>
  <c r="O11" i="1"/>
  <c r="O16" i="1"/>
  <c r="O8" i="1"/>
  <c r="O13" i="1"/>
  <c r="O19" i="1"/>
  <c r="O15" i="1"/>
  <c r="O9" i="1"/>
  <c r="O10"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<sst xmlns="http://schemas.openxmlformats.org/spreadsheetml/2006/main" count="150" uniqueCount="53">
  <si>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</si>
  <si>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</si>
  <si>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</si>
  <si>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</si>
  <si>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</si>
  <si>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</si>
  <si>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</si>
  <si>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</si>
  <si>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</si>
  <si>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</si>
  <si>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</si>
  <si>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</si>
  <si>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</si>
  <si>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</si>
  <si>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Avg of comm rank per vendor</t>
  </si>
  <si>
    <t>Total</t>
  </si>
  <si>
    <t>AECOM</t>
  </si>
  <si>
    <t>AGCM</t>
  </si>
  <si>
    <t>Broaddus &amp; Associates</t>
  </si>
  <si>
    <t>CBRE</t>
  </si>
  <si>
    <t>Con-Real LP</t>
  </si>
  <si>
    <t>DSW</t>
  </si>
  <si>
    <t>Heneco</t>
  </si>
  <si>
    <t>Jacobs</t>
  </si>
  <si>
    <t>JLL</t>
  </si>
  <si>
    <t>Johnston</t>
  </si>
  <si>
    <t>Project Control</t>
  </si>
  <si>
    <t>Stonewater Inc</t>
  </si>
  <si>
    <t>Stream</t>
  </si>
  <si>
    <t xml:space="preserve">Revision: RFQ730-21040 Construction and Renovation Project Management Augmentation </t>
  </si>
  <si>
    <t>Average Total Score</t>
  </si>
  <si>
    <t>University of Houston Evaluation Matrix $1 Million+</t>
  </si>
  <si>
    <t xml:space="preserve">RFQ730-21040 Construction and Renovation Project Management Augmentation </t>
  </si>
  <si>
    <t>Name</t>
  </si>
  <si>
    <t>Evaluation Due Date</t>
  </si>
  <si>
    <t>6/4/2021 @ 3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</si>
  <si>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</si>
  <si>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</si>
  <si>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</si>
  <si>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</si>
  <si>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</si>
  <si>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</si>
  <si>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</si>
  <si>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</si>
  <si>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</si>
  <si>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Relevant Experience</t>
  </si>
  <si>
    <t>Relevant Capabilities/Capacity</t>
  </si>
  <si>
    <t>Qualifications of Personnel</t>
  </si>
  <si>
    <t>Demonstrated Ability to Work Successfully with Owners</t>
  </si>
  <si>
    <t>Quality and Responsiveness of Qualifications</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</si>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</sst>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3">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44" fontId="50" fillId="0" borderId="0" applyFont="0" applyFill="0" applyBorder="0" applyAlignment="0" applyProtection="0"/>
    <xf numFmtId="0" fontId="6"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96">
    <xf numFmtId="0" fontId="0" fillId="0" borderId="0" xfId="0"/>
    <xf numFmtId="0" fontId="0" fillId="0" borderId="0" xfId="0" applyBorder="1"/>
    <xf numFmtId="0" fontId="21" fillId="0" borderId="0" xfId="0" applyFont="1" applyBorder="1" applyAlignment="1"/>
    <xf numFmtId="0" fontId="0" fillId="0" borderId="0" xfId="0" applyBorder="1"/>
    <xf numFmtId="0" fontId="21" fillId="0" borderId="0" xfId="0" applyFont="1" applyBorder="1" applyAlignment="1"/>
    <xf numFmtId="0" fontId="0" fillId="0" borderId="0" xfId="0"/>
    <xf numFmtId="0" fontId="23" fillId="0" borderId="0" xfId="0" applyFont="1"/>
    <xf numFmtId="0" fontId="0" fillId="0" borderId="0" xfId="0"/>
    <xf numFmtId="0" fontId="21" fillId="0" borderId="0" xfId="0" applyFont="1" applyBorder="1" applyAlignment="1">
      <alignment horizontal="left"/>
    </xf>
    <xf numFmtId="0" fontId="43" fillId="0" borderId="0" xfId="0" applyFont="1" applyBorder="1" applyAlignment="1">
      <alignment horizontal="left"/>
    </xf>
    <xf numFmtId="0" fontId="43" fillId="25" borderId="0" xfId="0" applyFont="1" applyFill="1" applyAlignment="1"/>
    <xf numFmtId="0" fontId="44" fillId="25" borderId="0" xfId="0" applyFont="1" applyFill="1"/>
    <xf numFmtId="0" fontId="22" fillId="25" borderId="0" xfId="0" applyFont="1" applyFill="1"/>
    <xf numFmtId="0" fontId="21" fillId="25" borderId="0" xfId="0" applyFont="1" applyFill="1"/>
    <xf numFmtId="0" fontId="21" fillId="25" borderId="0" xfId="0" applyFont="1" applyFill="1" applyBorder="1" applyAlignment="1">
      <alignment horizontal="left" vertical="center"/>
    </xf>
    <xf numFmtId="0" fontId="21" fillId="25" borderId="0" xfId="0" applyFont="1" applyFill="1" applyBorder="1" applyAlignment="1">
      <alignment horizontal="right" textRotation="90" wrapText="1"/>
    </xf>
    <xf numFmtId="0" fontId="21" fillId="25" borderId="0" xfId="0" applyFont="1" applyFill="1" applyAlignment="1">
      <alignment horizontal="center" vertical="center"/>
    </xf>
    <xf numFmtId="0" fontId="22" fillId="25" borderId="11" xfId="0" applyFont="1" applyFill="1" applyBorder="1" applyAlignment="1">
      <alignment horizontal="right"/>
    </xf>
    <xf numFmtId="0" fontId="22" fillId="25" borderId="11" xfId="0" applyFont="1" applyFill="1" applyBorder="1" applyAlignment="1">
      <alignment horizontal="left"/>
    </xf>
    <xf numFmtId="0" fontId="45" fillId="25" borderId="0" xfId="0" applyFont="1" applyFill="1"/>
    <xf numFmtId="0" fontId="42" fillId="24" borderId="13" xfId="0" applyFont="1" applyFill="1" applyBorder="1" applyAlignment="1">
      <alignment horizontal="right" textRotation="90" wrapText="1"/>
    </xf>
    <xf numFmtId="0" fontId="43" fillId="25" borderId="0" xfId="0" applyFont="1" applyFill="1" applyAlignment="1">
      <alignment horizontal="right"/>
    </xf>
    <xf numFmtId="0" fontId="44" fillId="25" borderId="0" xfId="0" applyFont="1" applyFill="1" applyAlignment="1">
      <alignment horizontal="right"/>
    </xf>
    <xf numFmtId="0" fontId="22" fillId="25" borderId="12" xfId="0" applyFont="1" applyFill="1" applyBorder="1" applyAlignment="1">
      <alignment horizontal="right"/>
    </xf>
    <xf numFmtId="2" fontId="22" fillId="25" borderId="11" xfId="0" applyNumberFormat="1" applyFont="1" applyFill="1" applyBorder="1"/>
    <xf numFmtId="0" fontId="23" fillId="0" borderId="0" xfId="98" applyFont="1"/>
    <xf numFmtId="0" fontId="23" fillId="0" borderId="0" xfId="98" applyFont="1"/>
    <xf numFmtId="0" fontId="47" fillId="0" borderId="10" xfId="113" applyFont="1" applyBorder="1" applyAlignment="1">
      <alignment horizontal="right"/>
    </xf>
    <xf numFmtId="0" fontId="49" fillId="0" borderId="10" xfId="113" applyFont="1" applyFill="1" applyBorder="1" applyAlignment="1">
      <alignment horizontal="right"/>
    </xf>
    <xf numFmtId="0" fontId="48" fillId="0" borderId="0" xfId="98" applyFont="1" applyFill="1" applyBorder="1"/>
    <xf numFmtId="0" fontId="23" fillId="0" borderId="0" xfId="98" applyFont="1"/>
    <xf numFmtId="0" fontId="23" fillId="0" borderId="0" xfId="98" applyFont="1"/>
    <xf numFmtId="0" fontId="22" fillId="26" borderId="12" xfId="0" applyFont="1" applyFill="1" applyBorder="1" applyAlignment="1">
      <alignment horizontal="right"/>
    </xf>
    <xf numFmtId="0" fontId="22" fillId="26" borderId="0" xfId="0" applyFont="1" applyFill="1"/>
    <xf numFmtId="0" fontId="23" fillId="0" borderId="0" xfId="98" applyFont="1"/>
    <xf numFmtId="0" fontId="23" fillId="0" borderId="0" xfId="98" applyFont="1"/>
    <xf numFmtId="0" fontId="22" fillId="0" borderId="0" xfId="0" applyFont="1" applyFill="1"/>
    <xf numFmtId="0" fontId="21" fillId="0" borderId="0" xfId="0" applyFont="1" applyFill="1" applyAlignment="1">
      <alignment horizontal="center" vertical="center"/>
    </xf>
    <xf numFmtId="0" fontId="21" fillId="25" borderId="13" xfId="0" applyFont="1" applyFill="1" applyBorder="1" applyAlignment="1">
      <alignment horizontal="right" textRotation="90" wrapText="1"/>
    </xf>
    <xf numFmtId="4" fontId="22" fillId="26" borderId="12" xfId="0" applyNumberFormat="1" applyFont="1" applyFill="1" applyBorder="1" applyAlignment="1">
      <alignment horizontal="right"/>
    </xf>
    <xf numFmtId="4" fontId="22" fillId="25" borderId="12" xfId="0" applyNumberFormat="1" applyFont="1" applyFill="1" applyBorder="1" applyAlignment="1">
      <alignment horizontal="right"/>
    </xf>
    <xf numFmtId="0" fontId="22" fillId="26" borderId="11" xfId="0" applyFont="1" applyFill="1" applyBorder="1" applyAlignment="1">
      <alignment horizontal="left"/>
    </xf>
    <xf numFmtId="2" fontId="22" fillId="26" borderId="11" xfId="0" applyNumberFormat="1" applyFont="1" applyFill="1" applyBorder="1"/>
    <xf numFmtId="0" fontId="22" fillId="26" borderId="11" xfId="0" applyFont="1" applyFill="1" applyBorder="1" applyAlignment="1">
      <alignment horizontal="right"/>
    </xf>
    <xf numFmtId="0" fontId="22" fillId="25" borderId="11" xfId="0" applyFont="1" applyFill="1" applyBorder="1"/>
    <xf numFmtId="0" fontId="22" fillId="26" borderId="11" xfId="0" applyFont="1" applyFill="1" applyBorder="1"/>
    <xf numFmtId="0" fontId="47" fillId="0" borderId="0" xfId="98" applyFont="1" applyAlignment="1">
      <alignment horizontal="left"/>
    </xf>
    <xf numFmtId="0" fontId="46" fillId="0" borderId="10" xfId="113" applyFont="1" applyBorder="1" applyAlignment="1">
      <alignment horizontal="center"/>
    </xf>
    <xf numFmtId="0" fontId="43" fillId="25" borderId="0" xfId="0" applyFont="1" applyFill="1" applyAlignment="1">
      <alignment horizontal="right"/>
    </xf>
    <xf numFmtId="0" fontId="43" fillId="0" borderId="0" xfId="0" applyFont="1" applyFill="1" applyAlignment="1">
      <alignment horizontal="left"/>
    </xf>
    <xf numFmtId="0" fontId="21" fillId="25" borderId="0" xfId="98" applyFont="1" applyFill="1" applyAlignment="1">
      <alignment horizontal="left" wrapText="1"/>
    </xf>
    <xf numFmtId="0" fontId="21" fillId="25" borderId="0" xfId="98" applyFont="1" applyFill="1" applyAlignment="1">
      <alignment wrapText="1"/>
    </xf>
    <xf numFmtId="0" fontId="23" fillId="25" borderId="0" xfId="98" applyFont="1" applyFill="1"/>
    <xf numFmtId="0" fontId="21" fillId="0" borderId="0" xfId="98" applyFont="1" applyFill="1" applyAlignment="1">
      <alignment horizontal="left"/>
    </xf>
    <xf numFmtId="0" fontId="22" fillId="25" borderId="0" xfId="98" applyFont="1" applyFill="1"/>
    <xf numFmtId="0" fontId="46" fillId="25" borderId="0" xfId="121" applyFont="1" applyFill="1" applyBorder="1" applyAlignment="1">
      <alignment horizontal="left"/>
    </xf>
    <xf numFmtId="0" fontId="23" fillId="26" borderId="0" xfId="121" applyFont="1" applyFill="1" applyBorder="1" applyAlignment="1">
      <alignment horizontal="center"/>
    </xf>
    <xf numFmtId="164" fontId="51" fillId="0" borderId="0" xfId="121" applyNumberFormat="1" applyFont="1" applyFill="1" applyBorder="1" applyAlignment="1">
      <alignment horizontal="center"/>
    </xf>
    <xf numFmtId="0" fontId="51" fillId="25" borderId="0" xfId="121" applyFont="1" applyFill="1" applyBorder="1" applyAlignment="1"/>
    <xf numFmtId="0" fontId="53" fillId="25" borderId="0" xfId="122" applyFont="1" applyFill="1" applyAlignment="1">
      <alignment horizontal="left" wrapText="1"/>
    </xf>
    <xf numFmtId="0" fontId="53" fillId="25" borderId="0" xfId="122" applyFont="1" applyFill="1" applyAlignment="1">
      <alignment wrapText="1"/>
    </xf>
    <xf numFmtId="0" fontId="23" fillId="25" borderId="0" xfId="98" applyFont="1" applyFill="1" applyAlignment="1"/>
    <xf numFmtId="0" fontId="23" fillId="26" borderId="14" xfId="98" applyFont="1" applyFill="1" applyBorder="1" applyAlignment="1">
      <alignment horizontal="center" wrapText="1"/>
    </xf>
    <xf numFmtId="0" fontId="54" fillId="25" borderId="0" xfId="98" applyFont="1" applyFill="1" applyAlignment="1">
      <alignment horizontal="left" wrapText="1"/>
    </xf>
    <xf numFmtId="0" fontId="53" fillId="25" borderId="0" xfId="122" applyFont="1" applyFill="1" applyAlignment="1">
      <alignment horizontal="left"/>
    </xf>
    <xf numFmtId="0" fontId="53" fillId="25" borderId="0" xfId="122" applyFont="1" applyFill="1" applyAlignment="1"/>
    <xf numFmtId="0" fontId="53" fillId="25" borderId="0" xfId="122" applyFont="1" applyFill="1" applyAlignment="1">
      <alignment horizontal="left"/>
    </xf>
    <xf numFmtId="0" fontId="23" fillId="25" borderId="0" xfId="98" applyFont="1" applyFill="1" applyAlignment="1">
      <alignment horizontal="center"/>
    </xf>
    <xf numFmtId="0" fontId="47" fillId="27" borderId="15" xfId="98" applyFont="1" applyFill="1" applyBorder="1" applyAlignment="1">
      <alignment horizontal="left"/>
    </xf>
    <xf numFmtId="0" fontId="47" fillId="27" borderId="16" xfId="98" applyFont="1" applyFill="1" applyBorder="1" applyAlignment="1">
      <alignment horizontal="left"/>
    </xf>
    <xf numFmtId="0" fontId="47" fillId="27" borderId="17" xfId="98" applyFont="1" applyFill="1" applyBorder="1" applyAlignment="1">
      <alignment horizontal="left"/>
    </xf>
    <xf numFmtId="0" fontId="54" fillId="25" borderId="15" xfId="98" applyFont="1" applyFill="1" applyBorder="1" applyAlignment="1">
      <alignment horizontal="left" vertical="center" wrapText="1"/>
    </xf>
    <xf numFmtId="0" fontId="54" fillId="25" borderId="16" xfId="98" applyFont="1" applyFill="1" applyBorder="1" applyAlignment="1">
      <alignment horizontal="left" vertical="center" wrapText="1"/>
    </xf>
    <xf numFmtId="0" fontId="54" fillId="25" borderId="17" xfId="98" applyFont="1" applyFill="1" applyBorder="1" applyAlignment="1">
      <alignment horizontal="left" vertical="center"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54" fillId="25" borderId="11" xfId="98" applyFont="1" applyFill="1" applyBorder="1" applyAlignment="1">
      <alignment wrapText="1"/>
    </xf>
    <xf numFmtId="0" fontId="23" fillId="26" borderId="12" xfId="98" applyFont="1" applyFill="1" applyBorder="1" applyAlignment="1">
      <alignment horizontal="center"/>
    </xf>
    <xf numFmtId="0" fontId="23" fillId="26" borderId="11" xfId="98" applyFont="1" applyFill="1" applyBorder="1" applyAlignment="1">
      <alignment horizontal="center"/>
    </xf>
    <xf numFmtId="0" fontId="23" fillId="26" borderId="21" xfId="98" applyFont="1" applyFill="1" applyBorder="1" applyAlignment="1">
      <alignment horizontal="center"/>
    </xf>
    <xf numFmtId="0" fontId="54" fillId="25" borderId="22" xfId="98" applyFont="1" applyFill="1" applyBorder="1" applyAlignment="1">
      <alignment wrapText="1"/>
    </xf>
    <xf numFmtId="0" fontId="23" fillId="26" borderId="23" xfId="98" applyFont="1" applyFill="1" applyBorder="1" applyAlignment="1">
      <alignment horizontal="center"/>
    </xf>
    <xf numFmtId="0" fontId="23" fillId="26" borderId="22" xfId="98" applyFont="1" applyFill="1" applyBorder="1" applyAlignment="1">
      <alignment horizontal="center"/>
    </xf>
    <xf numFmtId="0" fontId="23" fillId="26" borderId="24" xfId="98" applyFont="1" applyFill="1" applyBorder="1" applyAlignment="1">
      <alignment horizontal="center"/>
    </xf>
    <xf numFmtId="0" fontId="23" fillId="28" borderId="0" xfId="98" applyFont="1" applyFill="1" applyBorder="1"/>
    <xf numFmtId="0" fontId="23" fillId="28" borderId="25" xfId="98" applyFont="1" applyFill="1" applyBorder="1"/>
    <xf numFmtId="0" fontId="23" fillId="25" borderId="10" xfId="98" applyFont="1" applyFill="1" applyBorder="1"/>
    <xf numFmtId="0" fontId="49" fillId="25" borderId="0" xfId="98" applyFont="1" applyFill="1"/>
    <xf numFmtId="0" fontId="23" fillId="25" borderId="0" xfId="98" applyFont="1" applyFill="1" applyAlignment="1">
      <alignment wrapText="1"/>
    </xf>
    <xf numFmtId="0" fontId="56" fillId="0" borderId="0" xfId="121" applyFont="1" applyAlignment="1">
      <alignment horizontal="left"/>
    </xf>
    <xf numFmtId="0" fontId="54" fillId="25" borderId="0" xfId="98" applyFont="1" applyFill="1"/>
    <xf numFmtId="0" fontId="52" fillId="25" borderId="0" xfId="122" applyFill="1"/>
    <xf numFmtId="0" fontId="45" fillId="25" borderId="0" xfId="98" applyFont="1" applyFill="1"/>
  </cellXfs>
  <cellStyles count="12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2"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15" xfId="116"/>
    <cellStyle name="Normal 4 16" xfId="11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Percent 3" xfId="117"/>
    <cellStyle name="Percent 4" xfId="120"/>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I7" sqref="I7"/>
    </sheetView>
  </sheetViews>
  <sheetFormatPr defaultRowHeight="12.75" x14ac:dyDescent="0.2"/>
  <cols>
    <col min="1" max="3" width="9.42578125" customWidth="1"/>
    <col min="4" max="7" width="8.85546875" customWidth="1"/>
    <col min="8" max="10" width="8.85546875" style="7" customWidth="1"/>
    <col min="11" max="11" width="15" style="7" bestFit="1" customWidth="1"/>
    <col min="12" max="12" width="12.42578125" bestFit="1" customWidth="1"/>
  </cols>
  <sheetData>
    <row r="1" spans="1:14" ht="15.75" x14ac:dyDescent="0.25">
      <c r="A1" s="9" t="s">
        <v>0</v>
      </c>
      <c r="B1" s="8"/>
      <c r="C1" s="8"/>
      <c r="D1" s="8"/>
      <c r="E1" s="4"/>
      <c r="F1" s="4"/>
      <c r="G1" s="4"/>
      <c r="H1" s="4"/>
      <c r="I1" s="4"/>
      <c r="J1" s="4"/>
      <c r="K1" s="4"/>
      <c r="L1" s="4"/>
    </row>
    <row r="2" spans="1:14" ht="15.75" x14ac:dyDescent="0.25">
      <c r="A2" s="2"/>
      <c r="B2" s="1"/>
      <c r="C2" s="3"/>
      <c r="D2" s="3"/>
      <c r="E2" s="3"/>
      <c r="F2" s="3"/>
      <c r="G2" s="3"/>
      <c r="H2" s="3"/>
      <c r="I2" s="3"/>
      <c r="J2" s="3"/>
      <c r="K2" s="3"/>
      <c r="L2" s="3"/>
      <c r="M2" s="3"/>
    </row>
    <row r="3" spans="1:14" s="6" customFormat="1" x14ac:dyDescent="0.2">
      <c r="A3" s="47"/>
      <c r="B3" s="47"/>
      <c r="C3" s="47"/>
      <c r="D3" s="27" t="s">
        <v>6</v>
      </c>
      <c r="E3" s="27" t="s">
        <v>7</v>
      </c>
      <c r="F3" s="27" t="s">
        <v>8</v>
      </c>
      <c r="G3" s="27" t="s">
        <v>9</v>
      </c>
      <c r="H3" s="27" t="s">
        <v>10</v>
      </c>
      <c r="I3" s="28" t="s">
        <v>15</v>
      </c>
      <c r="J3" s="25"/>
      <c r="K3" s="25"/>
      <c r="L3" s="25"/>
    </row>
    <row r="4" spans="1:14" x14ac:dyDescent="0.2">
      <c r="A4" s="46" t="s">
        <v>16</v>
      </c>
      <c r="B4" s="46"/>
      <c r="C4" s="46"/>
      <c r="D4" s="34">
        <v>15</v>
      </c>
      <c r="E4" s="34">
        <v>22</v>
      </c>
      <c r="F4" s="34">
        <v>15</v>
      </c>
      <c r="G4" s="34">
        <v>13.200000000000001</v>
      </c>
      <c r="H4" s="34">
        <v>7</v>
      </c>
      <c r="I4" s="29">
        <f>SUM(D4:H4)</f>
        <v>72.2</v>
      </c>
      <c r="J4" s="25"/>
      <c r="K4" s="25"/>
      <c r="L4" s="25"/>
    </row>
    <row r="5" spans="1:14" x14ac:dyDescent="0.2">
      <c r="A5" s="46" t="s">
        <v>17</v>
      </c>
      <c r="B5" s="46"/>
      <c r="C5" s="46"/>
      <c r="D5" s="34">
        <v>20</v>
      </c>
      <c r="E5" s="34">
        <v>20</v>
      </c>
      <c r="F5" s="34">
        <v>17.5</v>
      </c>
      <c r="G5" s="34">
        <v>13.200000000000001</v>
      </c>
      <c r="H5" s="34">
        <v>7</v>
      </c>
      <c r="I5" s="29">
        <f t="shared" ref="I5:I16" si="0">SUM(D5:H5)</f>
        <v>77.7</v>
      </c>
      <c r="J5" s="25"/>
      <c r="K5" s="25"/>
      <c r="L5" s="25"/>
      <c r="N5" s="5"/>
    </row>
    <row r="6" spans="1:14" x14ac:dyDescent="0.2">
      <c r="A6" s="46" t="s">
        <v>18</v>
      </c>
      <c r="B6" s="46"/>
      <c r="C6" s="46"/>
      <c r="D6" s="34">
        <v>22</v>
      </c>
      <c r="E6" s="34">
        <v>22</v>
      </c>
      <c r="F6" s="34">
        <v>17.5</v>
      </c>
      <c r="G6" s="34">
        <v>13.200000000000001</v>
      </c>
      <c r="H6" s="34">
        <v>8.8000000000000007</v>
      </c>
      <c r="I6" s="29">
        <f t="shared" si="0"/>
        <v>83.5</v>
      </c>
      <c r="J6" s="25"/>
      <c r="K6" s="25"/>
      <c r="L6" s="25"/>
      <c r="N6" s="5"/>
    </row>
    <row r="7" spans="1:14" x14ac:dyDescent="0.2">
      <c r="A7" s="46" t="s">
        <v>19</v>
      </c>
      <c r="B7" s="46"/>
      <c r="C7" s="46"/>
      <c r="D7" s="34">
        <v>12.5</v>
      </c>
      <c r="E7" s="34">
        <v>12.5</v>
      </c>
      <c r="F7" s="34">
        <v>12.5</v>
      </c>
      <c r="G7" s="34">
        <v>7.5</v>
      </c>
      <c r="H7" s="34">
        <v>5</v>
      </c>
      <c r="I7" s="29">
        <f t="shared" si="0"/>
        <v>50</v>
      </c>
      <c r="J7" s="25"/>
      <c r="K7" s="25"/>
      <c r="L7" s="25"/>
    </row>
    <row r="8" spans="1:14" x14ac:dyDescent="0.2">
      <c r="A8" s="46" t="s">
        <v>20</v>
      </c>
      <c r="B8" s="46"/>
      <c r="C8" s="46"/>
      <c r="D8" s="34">
        <v>22</v>
      </c>
      <c r="E8" s="34">
        <v>22</v>
      </c>
      <c r="F8" s="34">
        <v>17.5</v>
      </c>
      <c r="G8" s="34">
        <v>13.200000000000001</v>
      </c>
      <c r="H8" s="34">
        <v>8.8000000000000007</v>
      </c>
      <c r="I8" s="29">
        <f t="shared" si="0"/>
        <v>83.5</v>
      </c>
      <c r="J8" s="25"/>
      <c r="K8" s="25"/>
      <c r="L8" s="25"/>
    </row>
    <row r="9" spans="1:14" x14ac:dyDescent="0.2">
      <c r="A9" s="46" t="s">
        <v>21</v>
      </c>
      <c r="B9" s="46"/>
      <c r="C9" s="46"/>
      <c r="D9" s="34">
        <v>12.5</v>
      </c>
      <c r="E9" s="34">
        <v>12.5</v>
      </c>
      <c r="F9" s="34">
        <v>12.5</v>
      </c>
      <c r="G9" s="34">
        <v>7.5</v>
      </c>
      <c r="H9" s="34">
        <v>5</v>
      </c>
      <c r="I9" s="29">
        <f t="shared" si="0"/>
        <v>50</v>
      </c>
      <c r="J9" s="25"/>
      <c r="K9" s="25"/>
      <c r="L9" s="25"/>
    </row>
    <row r="10" spans="1:14" x14ac:dyDescent="0.2">
      <c r="A10" s="46" t="s">
        <v>22</v>
      </c>
      <c r="B10" s="46"/>
      <c r="C10" s="46"/>
      <c r="D10" s="34">
        <v>12.5</v>
      </c>
      <c r="E10" s="34">
        <v>12.5</v>
      </c>
      <c r="F10" s="34">
        <v>12.5</v>
      </c>
      <c r="G10" s="34">
        <v>7.5</v>
      </c>
      <c r="H10" s="34">
        <v>5</v>
      </c>
      <c r="I10" s="29">
        <f t="shared" si="0"/>
        <v>50</v>
      </c>
      <c r="J10" s="25"/>
      <c r="K10" s="25"/>
      <c r="L10" s="25"/>
    </row>
    <row r="11" spans="1:14" x14ac:dyDescent="0.2">
      <c r="A11" s="46" t="s">
        <v>23</v>
      </c>
      <c r="B11" s="46"/>
      <c r="C11" s="46"/>
      <c r="D11" s="34">
        <v>20</v>
      </c>
      <c r="E11" s="34">
        <v>20</v>
      </c>
      <c r="F11" s="34">
        <v>17.5</v>
      </c>
      <c r="G11" s="34">
        <v>12</v>
      </c>
      <c r="H11" s="34">
        <v>9</v>
      </c>
      <c r="I11" s="29">
        <f t="shared" si="0"/>
        <v>78.5</v>
      </c>
      <c r="J11" s="25"/>
      <c r="K11" s="25"/>
      <c r="L11" s="25"/>
    </row>
    <row r="12" spans="1:14" x14ac:dyDescent="0.2">
      <c r="A12" s="46" t="s">
        <v>24</v>
      </c>
      <c r="B12" s="46"/>
      <c r="C12" s="46"/>
      <c r="D12" s="34">
        <v>15</v>
      </c>
      <c r="E12" s="34">
        <v>15</v>
      </c>
      <c r="F12" s="34">
        <v>15</v>
      </c>
      <c r="G12" s="34">
        <v>13.200000000000001</v>
      </c>
      <c r="H12" s="34">
        <v>8.8000000000000007</v>
      </c>
      <c r="I12" s="29">
        <f t="shared" si="0"/>
        <v>67</v>
      </c>
      <c r="J12" s="25"/>
      <c r="K12" s="25"/>
      <c r="L12" s="25"/>
    </row>
    <row r="13" spans="1:14" x14ac:dyDescent="0.2">
      <c r="A13" s="46" t="s">
        <v>25</v>
      </c>
      <c r="B13" s="46"/>
      <c r="C13" s="46"/>
      <c r="D13" s="34">
        <v>12.5</v>
      </c>
      <c r="E13" s="34">
        <v>12.5</v>
      </c>
      <c r="F13" s="34">
        <v>12.5</v>
      </c>
      <c r="G13" s="34">
        <v>7.5</v>
      </c>
      <c r="H13" s="34">
        <v>5</v>
      </c>
      <c r="I13" s="29">
        <f t="shared" si="0"/>
        <v>50</v>
      </c>
      <c r="J13" s="25"/>
      <c r="K13" s="25"/>
      <c r="L13" s="25"/>
    </row>
    <row r="14" spans="1:14" x14ac:dyDescent="0.2">
      <c r="A14" s="46" t="s">
        <v>26</v>
      </c>
      <c r="B14" s="46"/>
      <c r="C14" s="46"/>
      <c r="D14" s="34">
        <v>12.5</v>
      </c>
      <c r="E14" s="34">
        <v>12.5</v>
      </c>
      <c r="F14" s="34">
        <v>12.5</v>
      </c>
      <c r="G14" s="34">
        <v>7.5</v>
      </c>
      <c r="H14" s="34">
        <v>5</v>
      </c>
      <c r="I14" s="29">
        <f t="shared" si="0"/>
        <v>50</v>
      </c>
      <c r="J14" s="25"/>
      <c r="K14" s="25"/>
      <c r="L14" s="25"/>
    </row>
    <row r="15" spans="1:14" x14ac:dyDescent="0.2">
      <c r="A15" s="46" t="s">
        <v>27</v>
      </c>
      <c r="B15" s="46"/>
      <c r="C15" s="46"/>
      <c r="D15" s="34">
        <v>12.5</v>
      </c>
      <c r="E15" s="34">
        <v>12.5</v>
      </c>
      <c r="F15" s="34">
        <v>12.5</v>
      </c>
      <c r="G15" s="34">
        <v>7.5</v>
      </c>
      <c r="H15" s="34">
        <v>5</v>
      </c>
      <c r="I15" s="29">
        <f t="shared" si="0"/>
        <v>50</v>
      </c>
      <c r="J15" s="25"/>
      <c r="K15" s="25"/>
      <c r="L15" s="25"/>
    </row>
    <row r="16" spans="1:14" x14ac:dyDescent="0.2">
      <c r="A16" s="46" t="s">
        <v>28</v>
      </c>
      <c r="B16" s="46"/>
      <c r="C16" s="46"/>
      <c r="D16" s="34">
        <v>12.5</v>
      </c>
      <c r="E16" s="34">
        <v>12.5</v>
      </c>
      <c r="F16" s="34">
        <v>12.5</v>
      </c>
      <c r="G16" s="34">
        <v>7.5</v>
      </c>
      <c r="H16" s="34">
        <v>5</v>
      </c>
      <c r="I16" s="29">
        <f t="shared" si="0"/>
        <v>50</v>
      </c>
      <c r="J16" s="25"/>
      <c r="K16" s="25"/>
      <c r="L16" s="25"/>
    </row>
    <row r="17" spans="1:12" x14ac:dyDescent="0.2">
      <c r="A17" s="25"/>
      <c r="B17" s="25"/>
      <c r="C17" s="25"/>
      <c r="D17" s="25"/>
      <c r="E17" s="25"/>
      <c r="F17" s="25"/>
      <c r="G17" s="25"/>
      <c r="H17" s="25"/>
      <c r="I17" s="25"/>
      <c r="J17" s="25"/>
      <c r="K17" s="25"/>
      <c r="L17" s="25"/>
    </row>
    <row r="18" spans="1:12" x14ac:dyDescent="0.2">
      <c r="A18" s="25"/>
      <c r="B18" s="25"/>
      <c r="C18" s="25"/>
      <c r="D18" s="25"/>
      <c r="E18" s="25"/>
      <c r="F18" s="25"/>
      <c r="G18" s="25"/>
      <c r="H18" s="25"/>
      <c r="I18" s="25"/>
      <c r="J18" s="25"/>
      <c r="K18" s="25"/>
      <c r="L18" s="25"/>
    </row>
    <row r="19" spans="1:12" x14ac:dyDescent="0.2">
      <c r="A19" s="25"/>
      <c r="B19" s="25"/>
      <c r="C19" s="25"/>
      <c r="D19" s="25"/>
      <c r="E19" s="25"/>
      <c r="F19" s="25"/>
      <c r="G19" s="25"/>
      <c r="H19" s="25"/>
      <c r="I19" s="25"/>
      <c r="J19" s="25"/>
      <c r="K19" s="25"/>
      <c r="L19" s="25"/>
    </row>
    <row r="20" spans="1:12" x14ac:dyDescent="0.2">
      <c r="A20" s="25"/>
      <c r="B20" s="25"/>
      <c r="C20" s="25"/>
      <c r="D20" s="25"/>
      <c r="E20" s="25"/>
      <c r="F20" s="25"/>
      <c r="G20" s="25"/>
      <c r="H20" s="25"/>
      <c r="I20" s="25"/>
      <c r="J20" s="25"/>
      <c r="K20" s="25"/>
      <c r="L20" s="25"/>
    </row>
    <row r="21" spans="1:12" x14ac:dyDescent="0.2">
      <c r="A21" s="25"/>
      <c r="B21" s="25"/>
      <c r="C21" s="25"/>
      <c r="D21" s="25"/>
      <c r="E21" s="25"/>
      <c r="F21" s="25"/>
      <c r="G21" s="25"/>
      <c r="H21" s="25"/>
      <c r="I21" s="25"/>
      <c r="J21" s="25"/>
      <c r="K21" s="25"/>
      <c r="L21" s="25"/>
    </row>
    <row r="22" spans="1:12" x14ac:dyDescent="0.2">
      <c r="A22" s="25"/>
      <c r="B22" s="25"/>
      <c r="C22" s="25"/>
      <c r="D22" s="25"/>
      <c r="E22" s="25"/>
      <c r="F22" s="25"/>
      <c r="G22" s="25"/>
      <c r="H22" s="25"/>
      <c r="I22" s="25"/>
      <c r="J22" s="25"/>
      <c r="K22" s="25"/>
      <c r="L22" s="25"/>
    </row>
    <row r="23" spans="1:12" x14ac:dyDescent="0.2">
      <c r="A23" s="25"/>
      <c r="B23" s="25"/>
      <c r="C23" s="25"/>
      <c r="D23" s="25"/>
      <c r="E23" s="25"/>
      <c r="F23" s="25"/>
      <c r="G23" s="25"/>
      <c r="H23" s="25"/>
      <c r="I23" s="25"/>
      <c r="J23" s="25"/>
      <c r="K23" s="25"/>
      <c r="L23" s="25"/>
    </row>
    <row r="24" spans="1:12" x14ac:dyDescent="0.2">
      <c r="A24" s="25"/>
      <c r="B24" s="25"/>
      <c r="C24" s="25"/>
      <c r="D24" s="25"/>
      <c r="E24" s="25"/>
      <c r="F24" s="25"/>
      <c r="G24" s="25"/>
      <c r="H24" s="25"/>
      <c r="I24" s="25"/>
      <c r="J24" s="25"/>
      <c r="K24" s="25"/>
      <c r="L24" s="25"/>
    </row>
  </sheetData>
  <mergeCells count="14">
    <mergeCell ref="A14:C14"/>
    <mergeCell ref="A15:C15"/>
    <mergeCell ref="A16:C16"/>
    <mergeCell ref="A13:C13"/>
    <mergeCell ref="A3:C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D4" sqref="D4:H16"/>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47"/>
      <c r="B3" s="47"/>
      <c r="C3" s="47"/>
      <c r="D3" s="27" t="s">
        <v>6</v>
      </c>
      <c r="E3" s="27" t="s">
        <v>7</v>
      </c>
      <c r="F3" s="27" t="s">
        <v>8</v>
      </c>
      <c r="G3" s="27" t="s">
        <v>9</v>
      </c>
      <c r="H3" s="27" t="s">
        <v>10</v>
      </c>
      <c r="I3" s="28" t="s">
        <v>15</v>
      </c>
      <c r="J3" s="26"/>
      <c r="K3" s="26"/>
      <c r="L3" s="6"/>
      <c r="M3" s="6"/>
      <c r="N3" s="6"/>
    </row>
    <row r="4" spans="1:14" x14ac:dyDescent="0.2">
      <c r="A4" s="46" t="s">
        <v>16</v>
      </c>
      <c r="B4" s="46"/>
      <c r="C4" s="46"/>
      <c r="D4" s="35">
        <v>15</v>
      </c>
      <c r="E4" s="35">
        <v>14</v>
      </c>
      <c r="F4" s="35">
        <v>14</v>
      </c>
      <c r="G4" s="35">
        <v>9</v>
      </c>
      <c r="H4" s="35">
        <v>6</v>
      </c>
      <c r="I4" s="29">
        <f>SUM(D4:H4)</f>
        <v>58</v>
      </c>
      <c r="J4" s="26"/>
      <c r="K4" s="26"/>
      <c r="L4" s="7"/>
      <c r="M4" s="7"/>
      <c r="N4" s="7"/>
    </row>
    <row r="5" spans="1:14" x14ac:dyDescent="0.2">
      <c r="A5" s="46" t="s">
        <v>17</v>
      </c>
      <c r="B5" s="46"/>
      <c r="C5" s="46"/>
      <c r="D5" s="35">
        <v>14</v>
      </c>
      <c r="E5" s="35">
        <v>15</v>
      </c>
      <c r="F5" s="35">
        <v>14</v>
      </c>
      <c r="G5" s="35">
        <v>8.3999999999999986</v>
      </c>
      <c r="H5" s="35">
        <v>6</v>
      </c>
      <c r="I5" s="29">
        <f t="shared" ref="I5:I16" si="0">SUM(D5:H5)</f>
        <v>57.4</v>
      </c>
      <c r="J5" s="26"/>
      <c r="K5" s="26"/>
      <c r="L5" s="7"/>
      <c r="M5" s="7"/>
      <c r="N5" s="7"/>
    </row>
    <row r="6" spans="1:14" x14ac:dyDescent="0.2">
      <c r="A6" s="46" t="s">
        <v>18</v>
      </c>
      <c r="B6" s="46"/>
      <c r="C6" s="46"/>
      <c r="D6" s="35">
        <v>15</v>
      </c>
      <c r="E6" s="35">
        <v>14</v>
      </c>
      <c r="F6" s="35">
        <v>15</v>
      </c>
      <c r="G6" s="35">
        <v>9</v>
      </c>
      <c r="H6" s="35">
        <v>6</v>
      </c>
      <c r="I6" s="29">
        <f t="shared" si="0"/>
        <v>59</v>
      </c>
      <c r="J6" s="26"/>
      <c r="K6" s="26"/>
      <c r="L6" s="7"/>
      <c r="M6" s="7"/>
      <c r="N6" s="7"/>
    </row>
    <row r="7" spans="1:14" x14ac:dyDescent="0.2">
      <c r="A7" s="46" t="s">
        <v>19</v>
      </c>
      <c r="B7" s="46"/>
      <c r="C7" s="46"/>
      <c r="D7" s="35">
        <v>15</v>
      </c>
      <c r="E7" s="35">
        <v>14</v>
      </c>
      <c r="F7" s="35">
        <v>14</v>
      </c>
      <c r="G7" s="35">
        <v>9</v>
      </c>
      <c r="H7" s="35">
        <v>5.8</v>
      </c>
      <c r="I7" s="29">
        <f t="shared" si="0"/>
        <v>57.8</v>
      </c>
      <c r="J7" s="26"/>
      <c r="K7" s="26"/>
      <c r="L7" s="7"/>
      <c r="M7" s="7"/>
      <c r="N7" s="7"/>
    </row>
    <row r="8" spans="1:14" x14ac:dyDescent="0.2">
      <c r="A8" s="46" t="s">
        <v>20</v>
      </c>
      <c r="B8" s="46"/>
      <c r="C8" s="46"/>
      <c r="D8" s="35">
        <v>15</v>
      </c>
      <c r="E8" s="35">
        <v>14</v>
      </c>
      <c r="F8" s="35">
        <v>15</v>
      </c>
      <c r="G8" s="35">
        <v>9</v>
      </c>
      <c r="H8" s="35">
        <v>6</v>
      </c>
      <c r="I8" s="29">
        <f t="shared" si="0"/>
        <v>59</v>
      </c>
      <c r="J8" s="26"/>
      <c r="K8" s="26"/>
      <c r="L8" s="7"/>
      <c r="M8" s="7"/>
      <c r="N8" s="7"/>
    </row>
    <row r="9" spans="1:14" x14ac:dyDescent="0.2">
      <c r="A9" s="46" t="s">
        <v>21</v>
      </c>
      <c r="B9" s="46"/>
      <c r="C9" s="46"/>
      <c r="D9" s="35">
        <v>15</v>
      </c>
      <c r="E9" s="35">
        <v>15</v>
      </c>
      <c r="F9" s="35">
        <v>14</v>
      </c>
      <c r="G9" s="35">
        <v>8.3999999999999986</v>
      </c>
      <c r="H9" s="35">
        <v>6</v>
      </c>
      <c r="I9" s="29">
        <f t="shared" si="0"/>
        <v>58.4</v>
      </c>
      <c r="J9" s="26"/>
      <c r="K9" s="26"/>
      <c r="L9" s="7"/>
      <c r="M9" s="7"/>
      <c r="N9" s="7"/>
    </row>
    <row r="10" spans="1:14" x14ac:dyDescent="0.2">
      <c r="A10" s="46" t="s">
        <v>22</v>
      </c>
      <c r="B10" s="46"/>
      <c r="C10" s="46"/>
      <c r="D10" s="35">
        <v>15</v>
      </c>
      <c r="E10" s="35">
        <v>20</v>
      </c>
      <c r="F10" s="35">
        <v>15</v>
      </c>
      <c r="G10" s="35">
        <v>9</v>
      </c>
      <c r="H10" s="35">
        <v>6</v>
      </c>
      <c r="I10" s="29">
        <f t="shared" si="0"/>
        <v>65</v>
      </c>
      <c r="J10" s="26"/>
      <c r="K10" s="26"/>
      <c r="L10" s="7"/>
      <c r="M10" s="7"/>
      <c r="N10" s="7"/>
    </row>
    <row r="11" spans="1:14" x14ac:dyDescent="0.2">
      <c r="A11" s="46" t="s">
        <v>23</v>
      </c>
      <c r="B11" s="46"/>
      <c r="C11" s="46"/>
      <c r="D11" s="35">
        <v>25</v>
      </c>
      <c r="E11" s="35">
        <v>25</v>
      </c>
      <c r="F11" s="35">
        <v>25</v>
      </c>
      <c r="G11" s="35">
        <v>15</v>
      </c>
      <c r="H11" s="35">
        <v>10</v>
      </c>
      <c r="I11" s="29">
        <f t="shared" si="0"/>
        <v>100</v>
      </c>
      <c r="J11" s="26"/>
      <c r="K11" s="26"/>
      <c r="L11" s="7"/>
      <c r="M11" s="7"/>
      <c r="N11" s="7"/>
    </row>
    <row r="12" spans="1:14" x14ac:dyDescent="0.2">
      <c r="A12" s="46" t="s">
        <v>24</v>
      </c>
      <c r="B12" s="46"/>
      <c r="C12" s="46"/>
      <c r="D12" s="35">
        <v>15</v>
      </c>
      <c r="E12" s="35">
        <v>15</v>
      </c>
      <c r="F12" s="35">
        <v>15</v>
      </c>
      <c r="G12" s="35">
        <v>12</v>
      </c>
      <c r="H12" s="35">
        <v>6</v>
      </c>
      <c r="I12" s="29">
        <f t="shared" si="0"/>
        <v>63</v>
      </c>
      <c r="J12" s="26"/>
      <c r="K12" s="26"/>
      <c r="L12" s="7"/>
      <c r="M12" s="7"/>
      <c r="N12" s="7"/>
    </row>
    <row r="13" spans="1:14" x14ac:dyDescent="0.2">
      <c r="A13" s="46" t="s">
        <v>25</v>
      </c>
      <c r="B13" s="46"/>
      <c r="C13" s="46"/>
      <c r="D13" s="35">
        <v>15</v>
      </c>
      <c r="E13" s="35">
        <v>15</v>
      </c>
      <c r="F13" s="35">
        <v>14.5</v>
      </c>
      <c r="G13" s="35">
        <v>9</v>
      </c>
      <c r="H13" s="35">
        <v>6</v>
      </c>
      <c r="I13" s="29">
        <f t="shared" si="0"/>
        <v>59.5</v>
      </c>
      <c r="J13" s="26"/>
      <c r="K13" s="26"/>
      <c r="L13" s="7"/>
      <c r="M13" s="7"/>
      <c r="N13" s="7"/>
    </row>
    <row r="14" spans="1:14" x14ac:dyDescent="0.2">
      <c r="A14" s="46" t="s">
        <v>26</v>
      </c>
      <c r="B14" s="46"/>
      <c r="C14" s="46"/>
      <c r="D14" s="35">
        <v>14</v>
      </c>
      <c r="E14" s="35">
        <v>15</v>
      </c>
      <c r="F14" s="35">
        <v>20</v>
      </c>
      <c r="G14" s="35">
        <v>8.3999999999999986</v>
      </c>
      <c r="H14" s="35">
        <v>6</v>
      </c>
      <c r="I14" s="29">
        <f t="shared" si="0"/>
        <v>63.4</v>
      </c>
      <c r="J14" s="26"/>
      <c r="K14" s="26"/>
      <c r="L14" s="7"/>
      <c r="M14" s="7"/>
      <c r="N14" s="7"/>
    </row>
    <row r="15" spans="1:14" x14ac:dyDescent="0.2">
      <c r="A15" s="46" t="s">
        <v>27</v>
      </c>
      <c r="B15" s="46"/>
      <c r="C15" s="46"/>
      <c r="D15" s="35">
        <v>14</v>
      </c>
      <c r="E15" s="35">
        <v>15</v>
      </c>
      <c r="F15" s="35">
        <v>12.5</v>
      </c>
      <c r="G15" s="35">
        <v>9</v>
      </c>
      <c r="H15" s="35">
        <v>6</v>
      </c>
      <c r="I15" s="29">
        <f t="shared" si="0"/>
        <v>56.5</v>
      </c>
      <c r="J15" s="26"/>
      <c r="K15" s="26"/>
      <c r="L15" s="7"/>
      <c r="M15" s="7"/>
      <c r="N15" s="7"/>
    </row>
    <row r="16" spans="1:14" x14ac:dyDescent="0.2">
      <c r="A16" s="46" t="s">
        <v>28</v>
      </c>
      <c r="B16" s="46"/>
      <c r="C16" s="46"/>
      <c r="D16" s="35">
        <v>15</v>
      </c>
      <c r="E16" s="35">
        <v>15</v>
      </c>
      <c r="F16" s="35">
        <v>20</v>
      </c>
      <c r="G16" s="35">
        <v>12</v>
      </c>
      <c r="H16" s="35">
        <v>6</v>
      </c>
      <c r="I16" s="29">
        <f t="shared" si="0"/>
        <v>68</v>
      </c>
      <c r="J16" s="26"/>
      <c r="K16" s="26"/>
      <c r="L16" s="7"/>
      <c r="M16" s="7"/>
      <c r="N16" s="7"/>
    </row>
    <row r="17" spans="1:14" x14ac:dyDescent="0.2">
      <c r="A17" s="26"/>
      <c r="B17" s="26"/>
      <c r="C17" s="26"/>
      <c r="D17" s="26"/>
      <c r="E17" s="26"/>
      <c r="F17" s="26"/>
      <c r="G17" s="26"/>
      <c r="H17" s="26"/>
      <c r="I17" s="26"/>
      <c r="J17" s="26"/>
      <c r="K17" s="26"/>
      <c r="L17" s="7"/>
      <c r="M17" s="7"/>
      <c r="N17" s="7"/>
    </row>
    <row r="18" spans="1:14" x14ac:dyDescent="0.2">
      <c r="A18" s="26"/>
      <c r="B18" s="26"/>
      <c r="C18" s="26"/>
      <c r="D18" s="26"/>
      <c r="E18" s="26"/>
      <c r="F18" s="26"/>
      <c r="G18" s="26"/>
      <c r="H18" s="26"/>
      <c r="I18" s="26"/>
      <c r="J18" s="26"/>
      <c r="K18" s="26"/>
      <c r="L18" s="7"/>
      <c r="M18" s="7"/>
      <c r="N18" s="7"/>
    </row>
    <row r="19" spans="1:14" x14ac:dyDescent="0.2">
      <c r="A19" s="26"/>
      <c r="B19" s="26"/>
      <c r="C19" s="26"/>
      <c r="D19" s="26"/>
      <c r="E19" s="26"/>
      <c r="F19" s="26"/>
      <c r="G19" s="26"/>
      <c r="H19" s="26"/>
      <c r="I19" s="26"/>
      <c r="J19" s="26"/>
      <c r="K19" s="26"/>
      <c r="L19" s="7"/>
      <c r="M19" s="7"/>
      <c r="N19" s="7"/>
    </row>
    <row r="20" spans="1:14" x14ac:dyDescent="0.2">
      <c r="A20" s="26"/>
      <c r="B20" s="26"/>
      <c r="C20" s="26"/>
      <c r="D20" s="26"/>
      <c r="E20" s="26"/>
      <c r="F20" s="26"/>
      <c r="G20" s="26"/>
      <c r="H20" s="26"/>
      <c r="I20" s="26"/>
      <c r="J20" s="26"/>
      <c r="K20" s="26"/>
      <c r="L20" s="7"/>
      <c r="M20" s="7"/>
      <c r="N20" s="7"/>
    </row>
    <row r="21" spans="1:14" x14ac:dyDescent="0.2">
      <c r="A21" s="26"/>
      <c r="B21" s="26"/>
      <c r="C21" s="26"/>
      <c r="D21" s="26"/>
      <c r="E21" s="26"/>
      <c r="F21" s="26"/>
      <c r="G21" s="26"/>
      <c r="H21" s="26"/>
      <c r="I21" s="26"/>
      <c r="J21" s="26"/>
      <c r="K21" s="26"/>
    </row>
    <row r="22" spans="1:14" x14ac:dyDescent="0.2">
      <c r="A22" s="26"/>
      <c r="B22" s="26"/>
      <c r="C22" s="26"/>
      <c r="D22" s="26"/>
      <c r="E22" s="26"/>
      <c r="F22" s="26"/>
      <c r="G22" s="26"/>
      <c r="H22" s="26"/>
      <c r="I22" s="26"/>
      <c r="J22" s="26"/>
      <c r="K22" s="26"/>
    </row>
  </sheetData>
  <mergeCells count="14">
    <mergeCell ref="A14:C14"/>
    <mergeCell ref="A15:C15"/>
    <mergeCell ref="A16:C16"/>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L15" sqref="L15"/>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47"/>
      <c r="B3" s="47"/>
      <c r="C3" s="47"/>
      <c r="D3" s="27" t="s">
        <v>6</v>
      </c>
      <c r="E3" s="27" t="s">
        <v>7</v>
      </c>
      <c r="F3" s="27" t="s">
        <v>8</v>
      </c>
      <c r="G3" s="27" t="s">
        <v>9</v>
      </c>
      <c r="H3" s="27" t="s">
        <v>10</v>
      </c>
      <c r="I3" s="28" t="s">
        <v>15</v>
      </c>
      <c r="J3" s="26"/>
      <c r="K3" s="26"/>
      <c r="L3" s="6"/>
      <c r="M3" s="6"/>
      <c r="N3" s="6"/>
      <c r="O3" s="6"/>
    </row>
    <row r="4" spans="1:15" x14ac:dyDescent="0.2">
      <c r="A4" s="46" t="s">
        <v>16</v>
      </c>
      <c r="B4" s="46"/>
      <c r="C4" s="46"/>
      <c r="D4" s="30">
        <v>20</v>
      </c>
      <c r="E4" s="30">
        <v>23.75</v>
      </c>
      <c r="F4" s="30">
        <v>20</v>
      </c>
      <c r="G4" s="30">
        <v>13.5</v>
      </c>
      <c r="H4" s="30">
        <v>9</v>
      </c>
      <c r="I4" s="29">
        <f>SUM(D4:H4)</f>
        <v>86.25</v>
      </c>
      <c r="J4" s="26"/>
      <c r="K4" s="26"/>
      <c r="L4" s="7"/>
      <c r="M4" s="7"/>
      <c r="N4" s="7"/>
      <c r="O4" s="7"/>
    </row>
    <row r="5" spans="1:15" x14ac:dyDescent="0.2">
      <c r="A5" s="46" t="s">
        <v>17</v>
      </c>
      <c r="B5" s="46"/>
      <c r="C5" s="46"/>
      <c r="D5" s="30">
        <v>20</v>
      </c>
      <c r="E5" s="30">
        <v>20</v>
      </c>
      <c r="F5" s="30">
        <v>20</v>
      </c>
      <c r="G5" s="30">
        <v>12</v>
      </c>
      <c r="H5" s="30">
        <v>9</v>
      </c>
      <c r="I5" s="29">
        <f t="shared" ref="I5:I16" si="0">SUM(D5:H5)</f>
        <v>81</v>
      </c>
      <c r="J5" s="26"/>
      <c r="K5" s="26"/>
      <c r="L5" s="7"/>
      <c r="M5" s="7"/>
      <c r="N5" s="7"/>
      <c r="O5" s="7"/>
    </row>
    <row r="6" spans="1:15" x14ac:dyDescent="0.2">
      <c r="A6" s="46" t="s">
        <v>18</v>
      </c>
      <c r="B6" s="46"/>
      <c r="C6" s="46"/>
      <c r="D6" s="30">
        <v>20</v>
      </c>
      <c r="E6" s="30">
        <v>22.5</v>
      </c>
      <c r="F6" s="30">
        <v>20</v>
      </c>
      <c r="G6" s="30">
        <v>13.5</v>
      </c>
      <c r="H6" s="30">
        <v>9</v>
      </c>
      <c r="I6" s="29">
        <f t="shared" si="0"/>
        <v>85</v>
      </c>
      <c r="J6" s="26"/>
      <c r="K6" s="26"/>
      <c r="L6" s="7"/>
      <c r="M6" s="7"/>
      <c r="N6" s="7"/>
      <c r="O6" s="7"/>
    </row>
    <row r="7" spans="1:15" x14ac:dyDescent="0.2">
      <c r="A7" s="46" t="s">
        <v>19</v>
      </c>
      <c r="B7" s="46"/>
      <c r="C7" s="46"/>
      <c r="D7" s="30">
        <v>20</v>
      </c>
      <c r="E7" s="30">
        <v>23.75</v>
      </c>
      <c r="F7" s="30">
        <v>20</v>
      </c>
      <c r="G7" s="30">
        <v>13.5</v>
      </c>
      <c r="H7" s="30">
        <v>9</v>
      </c>
      <c r="I7" s="29">
        <f t="shared" si="0"/>
        <v>86.25</v>
      </c>
      <c r="J7" s="26"/>
      <c r="K7" s="26"/>
      <c r="L7" s="7"/>
      <c r="M7" s="7"/>
      <c r="N7" s="7"/>
      <c r="O7" s="7"/>
    </row>
    <row r="8" spans="1:15" x14ac:dyDescent="0.2">
      <c r="A8" s="46" t="s">
        <v>20</v>
      </c>
      <c r="B8" s="46"/>
      <c r="C8" s="46"/>
      <c r="D8" s="30">
        <v>20</v>
      </c>
      <c r="E8" s="30">
        <v>21.25</v>
      </c>
      <c r="F8" s="30">
        <v>20</v>
      </c>
      <c r="G8" s="30">
        <v>12.75</v>
      </c>
      <c r="H8" s="30">
        <v>8.5</v>
      </c>
      <c r="I8" s="29">
        <f t="shared" si="0"/>
        <v>82.5</v>
      </c>
      <c r="J8" s="26"/>
      <c r="K8" s="26"/>
      <c r="L8" s="7"/>
      <c r="M8" s="7"/>
      <c r="N8" s="7"/>
      <c r="O8" s="7"/>
    </row>
    <row r="9" spans="1:15" x14ac:dyDescent="0.2">
      <c r="A9" s="46" t="s">
        <v>21</v>
      </c>
      <c r="B9" s="46"/>
      <c r="C9" s="46"/>
      <c r="D9" s="30">
        <v>15</v>
      </c>
      <c r="E9" s="30">
        <v>15</v>
      </c>
      <c r="F9" s="30">
        <v>15</v>
      </c>
      <c r="G9" s="30">
        <v>12</v>
      </c>
      <c r="H9" s="30">
        <v>8</v>
      </c>
      <c r="I9" s="29">
        <f t="shared" si="0"/>
        <v>65</v>
      </c>
      <c r="J9" s="26"/>
      <c r="K9" s="26"/>
      <c r="L9" s="7"/>
      <c r="M9" s="7"/>
      <c r="N9" s="7"/>
      <c r="O9" s="7"/>
    </row>
    <row r="10" spans="1:15" x14ac:dyDescent="0.2">
      <c r="A10" s="46" t="s">
        <v>22</v>
      </c>
      <c r="B10" s="46"/>
      <c r="C10" s="46"/>
      <c r="D10" s="30">
        <v>15</v>
      </c>
      <c r="E10" s="30">
        <v>15</v>
      </c>
      <c r="F10" s="30">
        <v>15</v>
      </c>
      <c r="G10" s="30">
        <v>9</v>
      </c>
      <c r="H10" s="30">
        <v>6</v>
      </c>
      <c r="I10" s="29">
        <f t="shared" si="0"/>
        <v>60</v>
      </c>
      <c r="J10" s="26"/>
      <c r="K10" s="26"/>
      <c r="L10" s="7"/>
      <c r="M10" s="7"/>
      <c r="N10" s="7"/>
      <c r="O10" s="7"/>
    </row>
    <row r="11" spans="1:15" x14ac:dyDescent="0.2">
      <c r="A11" s="46" t="s">
        <v>23</v>
      </c>
      <c r="B11" s="46"/>
      <c r="C11" s="46"/>
      <c r="D11" s="30">
        <v>20</v>
      </c>
      <c r="E11" s="30">
        <v>23.75</v>
      </c>
      <c r="F11" s="30">
        <v>20</v>
      </c>
      <c r="G11" s="30">
        <v>13.5</v>
      </c>
      <c r="H11" s="30">
        <v>9</v>
      </c>
      <c r="I11" s="29">
        <f t="shared" si="0"/>
        <v>86.25</v>
      </c>
      <c r="J11" s="26"/>
      <c r="K11" s="26"/>
      <c r="L11" s="7"/>
      <c r="M11" s="7"/>
      <c r="N11" s="7"/>
      <c r="O11" s="7"/>
    </row>
    <row r="12" spans="1:15" x14ac:dyDescent="0.2">
      <c r="A12" s="46" t="s">
        <v>24</v>
      </c>
      <c r="B12" s="46"/>
      <c r="C12" s="46"/>
      <c r="D12" s="30">
        <v>20</v>
      </c>
      <c r="E12" s="30">
        <v>23.75</v>
      </c>
      <c r="F12" s="30">
        <v>20</v>
      </c>
      <c r="G12" s="30">
        <v>13.5</v>
      </c>
      <c r="H12" s="30">
        <v>9</v>
      </c>
      <c r="I12" s="29">
        <f t="shared" si="0"/>
        <v>86.25</v>
      </c>
      <c r="J12" s="26"/>
      <c r="K12" s="26"/>
      <c r="L12" s="7"/>
      <c r="M12" s="7"/>
      <c r="N12" s="7"/>
      <c r="O12" s="7"/>
    </row>
    <row r="13" spans="1:15" x14ac:dyDescent="0.2">
      <c r="A13" s="46" t="s">
        <v>25</v>
      </c>
      <c r="B13" s="46"/>
      <c r="C13" s="46"/>
      <c r="D13" s="30">
        <v>20</v>
      </c>
      <c r="E13" s="30">
        <v>23.75</v>
      </c>
      <c r="F13" s="30">
        <v>20</v>
      </c>
      <c r="G13" s="30">
        <v>13.5</v>
      </c>
      <c r="H13" s="30">
        <v>9</v>
      </c>
      <c r="I13" s="29">
        <f t="shared" si="0"/>
        <v>86.25</v>
      </c>
      <c r="J13" s="26"/>
      <c r="K13" s="26"/>
      <c r="L13" s="7"/>
      <c r="M13" s="7"/>
      <c r="N13" s="7"/>
      <c r="O13" s="7"/>
    </row>
    <row r="14" spans="1:15" x14ac:dyDescent="0.2">
      <c r="A14" s="46" t="s">
        <v>26</v>
      </c>
      <c r="B14" s="46"/>
      <c r="C14" s="46"/>
      <c r="D14" s="30">
        <v>20</v>
      </c>
      <c r="E14" s="30">
        <v>23.75</v>
      </c>
      <c r="F14" s="30">
        <v>20</v>
      </c>
      <c r="G14" s="30">
        <v>13.5</v>
      </c>
      <c r="H14" s="30">
        <v>9</v>
      </c>
      <c r="I14" s="29">
        <f t="shared" si="0"/>
        <v>86.25</v>
      </c>
      <c r="J14" s="26"/>
      <c r="K14" s="26"/>
      <c r="L14" s="7"/>
      <c r="M14" s="7"/>
      <c r="N14" s="7"/>
      <c r="O14" s="7"/>
    </row>
    <row r="15" spans="1:15" x14ac:dyDescent="0.2">
      <c r="A15" s="46" t="s">
        <v>27</v>
      </c>
      <c r="B15" s="46"/>
      <c r="C15" s="46"/>
      <c r="D15" s="30">
        <v>15</v>
      </c>
      <c r="E15" s="30">
        <v>15</v>
      </c>
      <c r="F15" s="30">
        <v>15</v>
      </c>
      <c r="G15" s="30">
        <v>9</v>
      </c>
      <c r="H15" s="30">
        <v>6</v>
      </c>
      <c r="I15" s="29">
        <f t="shared" si="0"/>
        <v>60</v>
      </c>
      <c r="J15" s="26"/>
      <c r="K15" s="26"/>
      <c r="L15" s="7"/>
      <c r="M15" s="7"/>
      <c r="N15" s="7"/>
      <c r="O15" s="7"/>
    </row>
    <row r="16" spans="1:15" x14ac:dyDescent="0.2">
      <c r="A16" s="46" t="s">
        <v>28</v>
      </c>
      <c r="B16" s="46"/>
      <c r="C16" s="46"/>
      <c r="D16" s="30">
        <v>20</v>
      </c>
      <c r="E16" s="30">
        <v>20</v>
      </c>
      <c r="F16" s="30">
        <v>20</v>
      </c>
      <c r="G16" s="30">
        <v>12.75</v>
      </c>
      <c r="H16" s="30">
        <v>9</v>
      </c>
      <c r="I16" s="29">
        <f t="shared" si="0"/>
        <v>81.75</v>
      </c>
      <c r="J16" s="26"/>
      <c r="K16" s="26"/>
      <c r="L16" s="7"/>
      <c r="M16" s="7"/>
      <c r="N16" s="7"/>
      <c r="O16" s="7"/>
    </row>
    <row r="17" spans="1:15" x14ac:dyDescent="0.2">
      <c r="A17" s="26"/>
      <c r="B17" s="26"/>
      <c r="C17" s="26"/>
      <c r="D17" s="26"/>
      <c r="E17" s="26"/>
      <c r="F17" s="26"/>
      <c r="G17" s="26"/>
      <c r="H17" s="26"/>
      <c r="I17" s="26"/>
      <c r="J17" s="26"/>
      <c r="K17" s="26"/>
      <c r="L17" s="7"/>
      <c r="M17" s="7"/>
      <c r="N17" s="7"/>
      <c r="O17" s="7"/>
    </row>
    <row r="18" spans="1:15" x14ac:dyDescent="0.2">
      <c r="A18" s="26"/>
      <c r="B18" s="26"/>
      <c r="C18" s="26"/>
      <c r="D18" s="26"/>
      <c r="E18" s="26"/>
      <c r="F18" s="26"/>
      <c r="G18" s="26"/>
      <c r="H18" s="26"/>
      <c r="I18" s="26"/>
      <c r="J18" s="26"/>
      <c r="K18" s="26"/>
      <c r="L18" s="7"/>
      <c r="M18" s="7"/>
      <c r="N18" s="7"/>
      <c r="O18" s="7"/>
    </row>
    <row r="19" spans="1:15" x14ac:dyDescent="0.2">
      <c r="A19" s="26"/>
      <c r="B19" s="26"/>
      <c r="C19" s="26"/>
      <c r="D19" s="26"/>
      <c r="E19" s="26"/>
      <c r="F19" s="26"/>
      <c r="G19" s="26"/>
      <c r="H19" s="26"/>
      <c r="I19" s="26"/>
      <c r="J19" s="26"/>
      <c r="K19" s="26"/>
      <c r="L19" s="7"/>
      <c r="M19" s="7"/>
      <c r="N19" s="7"/>
      <c r="O19" s="7"/>
    </row>
    <row r="20" spans="1:15" x14ac:dyDescent="0.2">
      <c r="A20" s="26"/>
      <c r="B20" s="26"/>
      <c r="C20" s="26"/>
      <c r="D20" s="26"/>
      <c r="E20" s="26"/>
      <c r="F20" s="26"/>
      <c r="G20" s="26"/>
      <c r="H20" s="26"/>
      <c r="I20" s="26"/>
      <c r="J20" s="26"/>
      <c r="K20" s="26"/>
      <c r="L20" s="7"/>
      <c r="M20" s="7"/>
      <c r="N20" s="7"/>
      <c r="O20" s="7"/>
    </row>
    <row r="21" spans="1:15" x14ac:dyDescent="0.2">
      <c r="A21" s="26"/>
      <c r="B21" s="26"/>
      <c r="C21" s="26"/>
      <c r="D21" s="26"/>
      <c r="E21" s="26"/>
      <c r="F21" s="26"/>
      <c r="G21" s="26"/>
      <c r="H21" s="26"/>
      <c r="I21" s="26"/>
      <c r="J21" s="26"/>
      <c r="K21" s="26"/>
      <c r="L21" s="7"/>
      <c r="M21" s="7"/>
      <c r="N21" s="7"/>
    </row>
    <row r="22" spans="1:15" x14ac:dyDescent="0.2">
      <c r="A22" s="26"/>
      <c r="B22" s="26"/>
      <c r="C22" s="26"/>
      <c r="D22" s="26"/>
      <c r="E22" s="26"/>
      <c r="F22" s="26"/>
      <c r="G22" s="26"/>
      <c r="H22" s="26"/>
      <c r="I22" s="26"/>
      <c r="J22" s="26"/>
      <c r="K22" s="26"/>
      <c r="L22" s="7"/>
      <c r="M22" s="7"/>
      <c r="N22" s="7"/>
    </row>
    <row r="23" spans="1:15" x14ac:dyDescent="0.2">
      <c r="A23" s="7"/>
      <c r="B23" s="7"/>
      <c r="C23" s="7"/>
      <c r="D23" s="7"/>
      <c r="E23" s="7"/>
      <c r="F23" s="7"/>
      <c r="G23" s="7"/>
      <c r="H23" s="7"/>
      <c r="I23" s="7"/>
      <c r="J23" s="7"/>
      <c r="K23" s="7"/>
      <c r="L23" s="7"/>
      <c r="M23" s="7"/>
      <c r="N23" s="7"/>
    </row>
    <row r="24" spans="1:15" x14ac:dyDescent="0.2">
      <c r="A24" s="7"/>
      <c r="B24" s="7"/>
      <c r="C24" s="7"/>
      <c r="D24" s="7"/>
      <c r="E24" s="7"/>
      <c r="F24" s="7"/>
      <c r="G24" s="7"/>
      <c r="H24" s="7"/>
      <c r="I24" s="7"/>
      <c r="J24" s="7"/>
      <c r="K24" s="7"/>
      <c r="L24" s="7"/>
      <c r="M24" s="7"/>
      <c r="N24" s="7"/>
    </row>
    <row r="25" spans="1:15" x14ac:dyDescent="0.2">
      <c r="A25" s="7"/>
      <c r="B25" s="7"/>
      <c r="C25" s="7"/>
      <c r="D25" s="7"/>
      <c r="E25" s="7"/>
      <c r="F25" s="7"/>
      <c r="G25" s="7"/>
      <c r="H25" s="7"/>
      <c r="I25" s="7"/>
      <c r="J25" s="7"/>
      <c r="K25" s="7"/>
      <c r="L25" s="7"/>
      <c r="M25" s="7"/>
      <c r="N25" s="7"/>
    </row>
    <row r="26" spans="1:15" x14ac:dyDescent="0.2">
      <c r="A26" s="7"/>
      <c r="B26" s="7"/>
      <c r="C26" s="7"/>
      <c r="D26" s="7"/>
      <c r="E26" s="7"/>
      <c r="F26" s="7"/>
      <c r="G26" s="7"/>
      <c r="H26" s="7"/>
      <c r="I26" s="7"/>
      <c r="J26" s="7"/>
      <c r="K26" s="7"/>
      <c r="L26" s="7"/>
      <c r="M26" s="7"/>
      <c r="N26" s="7"/>
    </row>
    <row r="27" spans="1:15" x14ac:dyDescent="0.2">
      <c r="A27" s="7"/>
      <c r="B27" s="7"/>
      <c r="C27" s="7"/>
      <c r="D27" s="7"/>
      <c r="E27" s="7"/>
      <c r="F27" s="7"/>
      <c r="G27" s="7"/>
      <c r="H27" s="7"/>
      <c r="I27" s="7"/>
      <c r="J27" s="7"/>
      <c r="K27" s="7"/>
      <c r="L27" s="7"/>
      <c r="M27" s="7"/>
      <c r="N27" s="7"/>
    </row>
  </sheetData>
  <mergeCells count="14">
    <mergeCell ref="A14:C14"/>
    <mergeCell ref="A15:C15"/>
    <mergeCell ref="A16:C16"/>
    <mergeCell ref="A6:C6"/>
    <mergeCell ref="A7:C7"/>
    <mergeCell ref="A3:C3"/>
    <mergeCell ref="A4:C4"/>
    <mergeCell ref="A5:C5"/>
    <mergeCell ref="A13:C13"/>
    <mergeCell ref="A8:C8"/>
    <mergeCell ref="A9:C9"/>
    <mergeCell ref="A10:C10"/>
    <mergeCell ref="A11:C11"/>
    <mergeCell ref="A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D4" sqref="D4:H16"/>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47"/>
      <c r="B3" s="47"/>
      <c r="C3" s="47"/>
      <c r="D3" s="27" t="s">
        <v>6</v>
      </c>
      <c r="E3" s="27" t="s">
        <v>7</v>
      </c>
      <c r="F3" s="27" t="s">
        <v>8</v>
      </c>
      <c r="G3" s="27" t="s">
        <v>9</v>
      </c>
      <c r="H3" s="27" t="s">
        <v>10</v>
      </c>
      <c r="I3" s="28" t="s">
        <v>15</v>
      </c>
      <c r="J3" s="26"/>
      <c r="K3" s="26"/>
      <c r="L3" s="6"/>
      <c r="M3" s="6"/>
      <c r="N3" s="6"/>
      <c r="O3" s="6"/>
    </row>
    <row r="4" spans="1:15" x14ac:dyDescent="0.2">
      <c r="A4" s="46" t="s">
        <v>16</v>
      </c>
      <c r="B4" s="46"/>
      <c r="C4" s="46"/>
      <c r="D4" s="31">
        <v>20</v>
      </c>
      <c r="E4" s="31">
        <v>17.5</v>
      </c>
      <c r="F4" s="31">
        <v>16.25</v>
      </c>
      <c r="G4" s="31">
        <v>12.75</v>
      </c>
      <c r="H4" s="31">
        <v>7</v>
      </c>
      <c r="I4" s="29">
        <f>SUM(D4:H4)</f>
        <v>73.5</v>
      </c>
      <c r="J4" s="26"/>
      <c r="K4" s="26"/>
      <c r="L4" s="7"/>
      <c r="M4" s="7"/>
      <c r="N4" s="7"/>
      <c r="O4" s="7"/>
    </row>
    <row r="5" spans="1:15" x14ac:dyDescent="0.2">
      <c r="A5" s="46" t="s">
        <v>17</v>
      </c>
      <c r="B5" s="46"/>
      <c r="C5" s="46"/>
      <c r="D5" s="31">
        <v>17.5</v>
      </c>
      <c r="E5" s="31">
        <v>17.5</v>
      </c>
      <c r="F5" s="31">
        <v>20</v>
      </c>
      <c r="G5" s="31">
        <v>10.5</v>
      </c>
      <c r="H5" s="31">
        <v>7</v>
      </c>
      <c r="I5" s="29">
        <f t="shared" ref="I5:I16" si="0">SUM(D5:H5)</f>
        <v>72.5</v>
      </c>
      <c r="J5" s="26"/>
      <c r="K5" s="26"/>
      <c r="L5" s="7"/>
      <c r="M5" s="7"/>
      <c r="N5" s="7"/>
      <c r="O5" s="7"/>
    </row>
    <row r="6" spans="1:15" x14ac:dyDescent="0.2">
      <c r="A6" s="46" t="s">
        <v>18</v>
      </c>
      <c r="B6" s="46"/>
      <c r="C6" s="46"/>
      <c r="D6" s="31">
        <v>22.5</v>
      </c>
      <c r="E6" s="31">
        <v>21.25</v>
      </c>
      <c r="F6" s="31">
        <v>20</v>
      </c>
      <c r="G6" s="31">
        <v>10.5</v>
      </c>
      <c r="H6" s="31">
        <v>7</v>
      </c>
      <c r="I6" s="29">
        <f t="shared" si="0"/>
        <v>81.25</v>
      </c>
      <c r="J6" s="26"/>
      <c r="K6" s="26"/>
      <c r="L6" s="7"/>
      <c r="M6" s="7"/>
      <c r="N6" s="7"/>
      <c r="O6" s="7"/>
    </row>
    <row r="7" spans="1:15" x14ac:dyDescent="0.2">
      <c r="A7" s="46" t="s">
        <v>19</v>
      </c>
      <c r="B7" s="46"/>
      <c r="C7" s="46"/>
      <c r="D7" s="31">
        <v>17.5</v>
      </c>
      <c r="E7" s="31">
        <v>17.5</v>
      </c>
      <c r="F7" s="31">
        <v>15</v>
      </c>
      <c r="G7" s="31">
        <v>11.25</v>
      </c>
      <c r="H7" s="31">
        <v>7</v>
      </c>
      <c r="I7" s="29">
        <f t="shared" si="0"/>
        <v>68.25</v>
      </c>
      <c r="J7" s="26"/>
      <c r="K7" s="26"/>
      <c r="L7" s="7"/>
      <c r="M7" s="7"/>
      <c r="N7" s="7"/>
      <c r="O7" s="7"/>
    </row>
    <row r="8" spans="1:15" x14ac:dyDescent="0.2">
      <c r="A8" s="46" t="s">
        <v>20</v>
      </c>
      <c r="B8" s="46"/>
      <c r="C8" s="46"/>
      <c r="D8" s="31">
        <v>21.25</v>
      </c>
      <c r="E8" s="31">
        <v>20</v>
      </c>
      <c r="F8" s="31">
        <v>17.5</v>
      </c>
      <c r="G8" s="31">
        <v>11.25</v>
      </c>
      <c r="H8" s="31">
        <v>7</v>
      </c>
      <c r="I8" s="29">
        <f t="shared" si="0"/>
        <v>77</v>
      </c>
      <c r="J8" s="26"/>
      <c r="K8" s="26"/>
      <c r="L8" s="7"/>
      <c r="M8" s="7"/>
      <c r="N8" s="7"/>
      <c r="O8" s="7"/>
    </row>
    <row r="9" spans="1:15" x14ac:dyDescent="0.2">
      <c r="A9" s="46" t="s">
        <v>21</v>
      </c>
      <c r="B9" s="46"/>
      <c r="C9" s="46"/>
      <c r="D9" s="31">
        <v>10</v>
      </c>
      <c r="E9" s="31">
        <v>10</v>
      </c>
      <c r="F9" s="31">
        <v>10</v>
      </c>
      <c r="G9" s="31">
        <v>6</v>
      </c>
      <c r="H9" s="31">
        <v>4</v>
      </c>
      <c r="I9" s="29">
        <f t="shared" si="0"/>
        <v>40</v>
      </c>
      <c r="J9" s="26"/>
      <c r="K9" s="26"/>
      <c r="L9" s="7"/>
      <c r="M9" s="7"/>
      <c r="N9" s="7"/>
      <c r="O9" s="7"/>
    </row>
    <row r="10" spans="1:15" x14ac:dyDescent="0.2">
      <c r="A10" s="46" t="s">
        <v>22</v>
      </c>
      <c r="B10" s="46"/>
      <c r="C10" s="46"/>
      <c r="D10" s="31">
        <v>5</v>
      </c>
      <c r="E10" s="31">
        <v>5</v>
      </c>
      <c r="F10" s="31">
        <v>5</v>
      </c>
      <c r="G10" s="31">
        <v>3</v>
      </c>
      <c r="H10" s="31">
        <v>2</v>
      </c>
      <c r="I10" s="29">
        <f t="shared" si="0"/>
        <v>20</v>
      </c>
      <c r="J10" s="26"/>
      <c r="K10" s="26"/>
      <c r="L10" s="7"/>
      <c r="M10" s="7"/>
      <c r="N10" s="7"/>
      <c r="O10" s="7"/>
    </row>
    <row r="11" spans="1:15" x14ac:dyDescent="0.2">
      <c r="A11" s="46" t="s">
        <v>23</v>
      </c>
      <c r="B11" s="46"/>
      <c r="C11" s="46"/>
      <c r="D11" s="31">
        <v>23.75</v>
      </c>
      <c r="E11" s="31">
        <v>22.5</v>
      </c>
      <c r="F11" s="31">
        <v>22.5</v>
      </c>
      <c r="G11" s="31">
        <v>12</v>
      </c>
      <c r="H11" s="31">
        <v>7</v>
      </c>
      <c r="I11" s="29">
        <f t="shared" si="0"/>
        <v>87.75</v>
      </c>
      <c r="J11" s="26"/>
      <c r="K11" s="26"/>
      <c r="L11" s="7"/>
      <c r="M11" s="7"/>
      <c r="N11" s="7"/>
      <c r="O11" s="7"/>
    </row>
    <row r="12" spans="1:15" x14ac:dyDescent="0.2">
      <c r="A12" s="46" t="s">
        <v>24</v>
      </c>
      <c r="B12" s="46"/>
      <c r="C12" s="46"/>
      <c r="D12" s="31">
        <v>17.5</v>
      </c>
      <c r="E12" s="31">
        <v>22.5</v>
      </c>
      <c r="F12" s="31">
        <v>20</v>
      </c>
      <c r="G12" s="31">
        <v>12</v>
      </c>
      <c r="H12" s="31">
        <v>7</v>
      </c>
      <c r="I12" s="29">
        <f t="shared" si="0"/>
        <v>79</v>
      </c>
      <c r="J12" s="26"/>
      <c r="K12" s="26"/>
      <c r="L12" s="7"/>
      <c r="M12" s="7"/>
      <c r="N12" s="7"/>
      <c r="O12" s="7"/>
    </row>
    <row r="13" spans="1:15" x14ac:dyDescent="0.2">
      <c r="A13" s="46" t="s">
        <v>25</v>
      </c>
      <c r="B13" s="46"/>
      <c r="C13" s="46"/>
      <c r="D13" s="31">
        <v>10</v>
      </c>
      <c r="E13" s="31">
        <v>10</v>
      </c>
      <c r="F13" s="31">
        <v>10</v>
      </c>
      <c r="G13" s="31">
        <v>6</v>
      </c>
      <c r="H13" s="31">
        <v>4</v>
      </c>
      <c r="I13" s="29">
        <f t="shared" si="0"/>
        <v>40</v>
      </c>
      <c r="J13" s="26"/>
      <c r="K13" s="26"/>
      <c r="L13" s="7"/>
      <c r="M13" s="7"/>
      <c r="N13" s="7"/>
      <c r="O13" s="7"/>
    </row>
    <row r="14" spans="1:15" x14ac:dyDescent="0.2">
      <c r="A14" s="46" t="s">
        <v>26</v>
      </c>
      <c r="B14" s="46"/>
      <c r="C14" s="46"/>
      <c r="D14" s="31">
        <v>18.75</v>
      </c>
      <c r="E14" s="31">
        <v>21.25</v>
      </c>
      <c r="F14" s="31">
        <v>17.5</v>
      </c>
      <c r="G14" s="31">
        <v>12</v>
      </c>
      <c r="H14" s="31">
        <v>7</v>
      </c>
      <c r="I14" s="29">
        <f t="shared" si="0"/>
        <v>76.5</v>
      </c>
      <c r="J14" s="26"/>
      <c r="K14" s="26"/>
      <c r="L14" s="7"/>
      <c r="M14" s="7"/>
      <c r="N14" s="7"/>
      <c r="O14" s="7"/>
    </row>
    <row r="15" spans="1:15" x14ac:dyDescent="0.2">
      <c r="A15" s="46" t="s">
        <v>27</v>
      </c>
      <c r="B15" s="46"/>
      <c r="C15" s="46"/>
      <c r="D15" s="31">
        <v>10</v>
      </c>
      <c r="E15" s="31">
        <v>10</v>
      </c>
      <c r="F15" s="31">
        <v>10</v>
      </c>
      <c r="G15" s="31">
        <v>6</v>
      </c>
      <c r="H15" s="31">
        <v>4</v>
      </c>
      <c r="I15" s="29">
        <f t="shared" si="0"/>
        <v>40</v>
      </c>
      <c r="J15" s="26"/>
      <c r="K15" s="26"/>
      <c r="L15" s="7"/>
      <c r="M15" s="7"/>
      <c r="N15" s="7"/>
      <c r="O15" s="7"/>
    </row>
    <row r="16" spans="1:15" x14ac:dyDescent="0.2">
      <c r="A16" s="46" t="s">
        <v>28</v>
      </c>
      <c r="B16" s="46"/>
      <c r="C16" s="46"/>
      <c r="D16" s="31">
        <v>10</v>
      </c>
      <c r="E16" s="31">
        <v>10</v>
      </c>
      <c r="F16" s="31">
        <v>10</v>
      </c>
      <c r="G16" s="31">
        <v>6</v>
      </c>
      <c r="H16" s="31">
        <v>4</v>
      </c>
      <c r="I16" s="29">
        <f t="shared" si="0"/>
        <v>40</v>
      </c>
      <c r="J16" s="26"/>
      <c r="K16" s="26"/>
      <c r="L16" s="7"/>
      <c r="M16" s="7"/>
      <c r="N16" s="7"/>
      <c r="O16" s="7"/>
    </row>
    <row r="17" spans="1:15" x14ac:dyDescent="0.2">
      <c r="A17" s="26"/>
      <c r="B17" s="26"/>
      <c r="C17" s="26"/>
      <c r="D17" s="26"/>
      <c r="E17" s="26"/>
      <c r="F17" s="26"/>
      <c r="G17" s="26"/>
      <c r="H17" s="26"/>
      <c r="I17" s="26"/>
      <c r="J17" s="26"/>
      <c r="K17" s="26"/>
      <c r="L17" s="7"/>
      <c r="M17" s="7"/>
      <c r="N17" s="7"/>
      <c r="O17" s="7"/>
    </row>
    <row r="18" spans="1:15" x14ac:dyDescent="0.2">
      <c r="A18" s="26"/>
      <c r="B18" s="26"/>
      <c r="C18" s="26"/>
      <c r="D18" s="26"/>
      <c r="E18" s="26"/>
      <c r="F18" s="26"/>
      <c r="G18" s="26"/>
      <c r="H18" s="26"/>
      <c r="I18" s="26"/>
      <c r="J18" s="26"/>
      <c r="K18" s="26"/>
      <c r="L18" s="7"/>
      <c r="M18" s="7"/>
      <c r="N18" s="7"/>
      <c r="O18" s="7"/>
    </row>
    <row r="19" spans="1:15" x14ac:dyDescent="0.2">
      <c r="A19" s="26"/>
      <c r="B19" s="26"/>
      <c r="C19" s="26"/>
      <c r="D19" s="26"/>
      <c r="E19" s="26"/>
      <c r="F19" s="26"/>
      <c r="G19" s="26"/>
      <c r="H19" s="26"/>
      <c r="I19" s="26"/>
      <c r="J19" s="26"/>
      <c r="K19" s="26"/>
      <c r="L19" s="7"/>
      <c r="M19" s="7"/>
      <c r="N19" s="7"/>
      <c r="O19" s="7"/>
    </row>
    <row r="20" spans="1:15" x14ac:dyDescent="0.2">
      <c r="A20" s="26"/>
      <c r="B20" s="26"/>
      <c r="C20" s="26"/>
      <c r="D20" s="26"/>
      <c r="E20" s="26"/>
      <c r="F20" s="26"/>
      <c r="G20" s="26"/>
      <c r="H20" s="26"/>
      <c r="I20" s="26"/>
      <c r="J20" s="26"/>
      <c r="K20" s="26"/>
      <c r="L20" s="7"/>
      <c r="M20" s="7"/>
      <c r="N20" s="7"/>
      <c r="O20" s="7"/>
    </row>
    <row r="21" spans="1:15" x14ac:dyDescent="0.2">
      <c r="A21" s="26"/>
      <c r="B21" s="26"/>
      <c r="C21" s="26"/>
      <c r="D21" s="26"/>
      <c r="E21" s="26"/>
      <c r="F21" s="26"/>
      <c r="G21" s="26"/>
      <c r="H21" s="26"/>
      <c r="I21" s="26"/>
      <c r="J21" s="26"/>
      <c r="K21" s="26"/>
      <c r="L21" s="7"/>
      <c r="M21" s="7"/>
      <c r="N21" s="7"/>
    </row>
    <row r="22" spans="1:15" x14ac:dyDescent="0.2">
      <c r="A22" s="26"/>
      <c r="B22" s="26"/>
      <c r="C22" s="26"/>
      <c r="D22" s="26"/>
      <c r="E22" s="26"/>
      <c r="F22" s="26"/>
      <c r="G22" s="26"/>
      <c r="H22" s="26"/>
      <c r="I22" s="26"/>
      <c r="J22" s="26"/>
      <c r="K22" s="26"/>
      <c r="L22" s="7"/>
      <c r="M22" s="7"/>
      <c r="N22" s="7"/>
    </row>
    <row r="23" spans="1:15" x14ac:dyDescent="0.2">
      <c r="A23" s="7"/>
      <c r="B23" s="7"/>
      <c r="C23" s="7"/>
      <c r="D23" s="7"/>
      <c r="E23" s="7"/>
      <c r="F23" s="7"/>
      <c r="G23" s="7"/>
      <c r="H23" s="7"/>
      <c r="I23" s="7"/>
      <c r="J23" s="7"/>
      <c r="K23" s="7"/>
      <c r="L23" s="7"/>
      <c r="M23" s="7"/>
      <c r="N23" s="7"/>
    </row>
    <row r="24" spans="1:15" x14ac:dyDescent="0.2">
      <c r="A24" s="7"/>
      <c r="B24" s="7"/>
      <c r="C24" s="7"/>
      <c r="D24" s="7"/>
      <c r="E24" s="7"/>
      <c r="F24" s="7"/>
      <c r="G24" s="7"/>
      <c r="H24" s="7"/>
      <c r="I24" s="7"/>
      <c r="J24" s="7"/>
      <c r="K24" s="7"/>
      <c r="L24" s="7"/>
      <c r="M24" s="7"/>
      <c r="N24" s="7"/>
    </row>
    <row r="25" spans="1:15" x14ac:dyDescent="0.2">
      <c r="A25" s="7"/>
      <c r="B25" s="7"/>
      <c r="C25" s="7"/>
      <c r="D25" s="7"/>
      <c r="E25" s="7"/>
      <c r="F25" s="7"/>
      <c r="G25" s="7"/>
      <c r="H25" s="7"/>
      <c r="I25" s="7"/>
      <c r="J25" s="7"/>
      <c r="K25" s="7"/>
      <c r="L25" s="7"/>
      <c r="M25" s="7"/>
      <c r="N25" s="7"/>
    </row>
    <row r="26" spans="1:15" x14ac:dyDescent="0.2">
      <c r="A26" s="7"/>
      <c r="B26" s="7"/>
      <c r="C26" s="7"/>
      <c r="D26" s="7"/>
      <c r="E26" s="7"/>
      <c r="F26" s="7"/>
      <c r="G26" s="7"/>
      <c r="H26" s="7"/>
      <c r="I26" s="7"/>
      <c r="J26" s="7"/>
      <c r="K26" s="7"/>
      <c r="L26" s="7"/>
      <c r="M26" s="7"/>
      <c r="N26" s="7"/>
    </row>
    <row r="27" spans="1:15" x14ac:dyDescent="0.2">
      <c r="A27" s="7"/>
      <c r="B27" s="7"/>
      <c r="C27" s="7"/>
      <c r="D27" s="7"/>
      <c r="E27" s="7"/>
      <c r="F27" s="7"/>
      <c r="G27" s="7"/>
      <c r="H27" s="7"/>
      <c r="I27" s="7"/>
      <c r="J27" s="7"/>
      <c r="K27" s="7"/>
      <c r="L27" s="7"/>
      <c r="M27" s="7"/>
      <c r="N27" s="7"/>
    </row>
  </sheetData>
  <mergeCells count="14">
    <mergeCell ref="A14:C14"/>
    <mergeCell ref="A15:C15"/>
    <mergeCell ref="A16:C16"/>
    <mergeCell ref="A7:C7"/>
    <mergeCell ref="A3:C3"/>
    <mergeCell ref="A4:C4"/>
    <mergeCell ref="A5:C5"/>
    <mergeCell ref="A6:C6"/>
    <mergeCell ref="A13:C13"/>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I4" sqref="I4"/>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5" ht="15.75" x14ac:dyDescent="0.25">
      <c r="A1" s="9" t="s">
        <v>0</v>
      </c>
      <c r="B1" s="8"/>
      <c r="C1" s="8"/>
      <c r="D1" s="8"/>
      <c r="E1" s="4"/>
      <c r="F1" s="4"/>
      <c r="G1" s="4"/>
      <c r="H1" s="4"/>
      <c r="I1" s="4"/>
    </row>
    <row r="2" spans="1:15" ht="15.75" x14ac:dyDescent="0.25">
      <c r="A2" s="4"/>
      <c r="B2" s="3"/>
      <c r="C2" s="3"/>
      <c r="D2" s="3"/>
      <c r="E2" s="3"/>
      <c r="F2" s="3"/>
      <c r="G2" s="3"/>
      <c r="H2" s="3"/>
      <c r="I2" s="3"/>
      <c r="J2" s="3"/>
    </row>
    <row r="3" spans="1:15" x14ac:dyDescent="0.2">
      <c r="A3" s="47"/>
      <c r="B3" s="47"/>
      <c r="C3" s="47"/>
      <c r="D3" s="27" t="s">
        <v>6</v>
      </c>
      <c r="E3" s="27" t="s">
        <v>7</v>
      </c>
      <c r="F3" s="27" t="s">
        <v>8</v>
      </c>
      <c r="G3" s="27" t="s">
        <v>9</v>
      </c>
      <c r="H3" s="27" t="s">
        <v>10</v>
      </c>
      <c r="I3" s="28" t="s">
        <v>15</v>
      </c>
      <c r="J3" s="26"/>
      <c r="K3" s="26"/>
      <c r="L3" s="6"/>
      <c r="M3" s="6"/>
      <c r="N3" s="6"/>
      <c r="O3" s="6"/>
    </row>
    <row r="4" spans="1:15" x14ac:dyDescent="0.2">
      <c r="A4" s="46" t="s">
        <v>16</v>
      </c>
      <c r="B4" s="46"/>
      <c r="C4" s="46"/>
      <c r="D4" s="31">
        <v>17.5</v>
      </c>
      <c r="E4" s="31">
        <v>17.5</v>
      </c>
      <c r="F4" s="31">
        <v>17.5</v>
      </c>
      <c r="G4" s="31">
        <v>10.5</v>
      </c>
      <c r="H4" s="31">
        <v>8</v>
      </c>
      <c r="I4" s="29">
        <f>SUM(D4:H4)</f>
        <v>71</v>
      </c>
      <c r="J4" s="26"/>
      <c r="K4" s="26"/>
    </row>
    <row r="5" spans="1:15" x14ac:dyDescent="0.2">
      <c r="A5" s="46" t="s">
        <v>17</v>
      </c>
      <c r="B5" s="46"/>
      <c r="C5" s="46"/>
      <c r="D5" s="31">
        <v>15</v>
      </c>
      <c r="E5" s="31">
        <v>16</v>
      </c>
      <c r="F5" s="31">
        <v>17.5</v>
      </c>
      <c r="G5" s="31">
        <v>10.199999999999999</v>
      </c>
      <c r="H5" s="31">
        <v>6</v>
      </c>
      <c r="I5" s="29">
        <f t="shared" ref="I5:I16" si="0">SUM(D5:H5)</f>
        <v>64.7</v>
      </c>
      <c r="J5" s="26"/>
      <c r="K5" s="26"/>
    </row>
    <row r="6" spans="1:15" x14ac:dyDescent="0.2">
      <c r="A6" s="46" t="s">
        <v>18</v>
      </c>
      <c r="B6" s="46"/>
      <c r="C6" s="46"/>
      <c r="D6" s="31">
        <v>16</v>
      </c>
      <c r="E6" s="31">
        <v>15</v>
      </c>
      <c r="F6" s="31">
        <v>17.5</v>
      </c>
      <c r="G6" s="31">
        <v>9.6000000000000014</v>
      </c>
      <c r="H6" s="31">
        <v>6</v>
      </c>
      <c r="I6" s="29">
        <f t="shared" si="0"/>
        <v>64.099999999999994</v>
      </c>
      <c r="J6" s="26"/>
      <c r="K6" s="26"/>
    </row>
    <row r="7" spans="1:15" x14ac:dyDescent="0.2">
      <c r="A7" s="46" t="s">
        <v>19</v>
      </c>
      <c r="B7" s="46"/>
      <c r="C7" s="46"/>
      <c r="D7" s="31">
        <v>16</v>
      </c>
      <c r="E7" s="31">
        <v>16.5</v>
      </c>
      <c r="F7" s="31">
        <v>20</v>
      </c>
      <c r="G7" s="31">
        <v>11.399999999999999</v>
      </c>
      <c r="H7" s="31">
        <v>6.8</v>
      </c>
      <c r="I7" s="29">
        <f t="shared" si="0"/>
        <v>70.7</v>
      </c>
      <c r="J7" s="26"/>
      <c r="K7" s="26"/>
    </row>
    <row r="8" spans="1:15" x14ac:dyDescent="0.2">
      <c r="A8" s="46" t="s">
        <v>20</v>
      </c>
      <c r="B8" s="46"/>
      <c r="C8" s="46"/>
      <c r="D8" s="31">
        <v>16.5</v>
      </c>
      <c r="E8" s="31">
        <v>17</v>
      </c>
      <c r="F8" s="31">
        <v>17.5</v>
      </c>
      <c r="G8" s="31">
        <v>10.199999999999999</v>
      </c>
      <c r="H8" s="31">
        <v>8</v>
      </c>
      <c r="I8" s="29">
        <f t="shared" si="0"/>
        <v>69.2</v>
      </c>
      <c r="J8" s="26"/>
      <c r="K8" s="26"/>
    </row>
    <row r="9" spans="1:15" x14ac:dyDescent="0.2">
      <c r="A9" s="46" t="s">
        <v>21</v>
      </c>
      <c r="B9" s="46"/>
      <c r="C9" s="46"/>
      <c r="D9" s="31">
        <v>8</v>
      </c>
      <c r="E9" s="31">
        <v>10.5</v>
      </c>
      <c r="F9" s="31">
        <v>12</v>
      </c>
      <c r="G9" s="31">
        <v>6.8999999999999995</v>
      </c>
      <c r="H9" s="31">
        <v>3</v>
      </c>
      <c r="I9" s="29">
        <f t="shared" si="0"/>
        <v>40.4</v>
      </c>
      <c r="J9" s="26"/>
      <c r="K9" s="26"/>
    </row>
    <row r="10" spans="1:15" x14ac:dyDescent="0.2">
      <c r="A10" s="46" t="s">
        <v>22</v>
      </c>
      <c r="B10" s="46"/>
      <c r="C10" s="46"/>
      <c r="D10" s="31">
        <v>5</v>
      </c>
      <c r="E10" s="31">
        <v>5</v>
      </c>
      <c r="F10" s="31">
        <v>5</v>
      </c>
      <c r="G10" s="31">
        <v>3</v>
      </c>
      <c r="H10" s="31">
        <v>2</v>
      </c>
      <c r="I10" s="29">
        <f t="shared" si="0"/>
        <v>20</v>
      </c>
      <c r="J10" s="26"/>
      <c r="K10" s="26"/>
    </row>
    <row r="11" spans="1:15" x14ac:dyDescent="0.2">
      <c r="A11" s="46" t="s">
        <v>23</v>
      </c>
      <c r="B11" s="46"/>
      <c r="C11" s="46"/>
      <c r="D11" s="31">
        <v>17.5</v>
      </c>
      <c r="E11" s="31">
        <v>17</v>
      </c>
      <c r="F11" s="31">
        <v>17.5</v>
      </c>
      <c r="G11" s="31">
        <v>13.799999999999999</v>
      </c>
      <c r="H11" s="31">
        <v>7</v>
      </c>
      <c r="I11" s="29">
        <f t="shared" si="0"/>
        <v>72.8</v>
      </c>
      <c r="J11" s="26"/>
      <c r="K11" s="26"/>
    </row>
    <row r="12" spans="1:15" x14ac:dyDescent="0.2">
      <c r="A12" s="46" t="s">
        <v>24</v>
      </c>
      <c r="B12" s="46"/>
      <c r="C12" s="46"/>
      <c r="D12" s="31">
        <v>15.5</v>
      </c>
      <c r="E12" s="31">
        <v>17</v>
      </c>
      <c r="F12" s="31">
        <v>17.5</v>
      </c>
      <c r="G12" s="31">
        <v>10.5</v>
      </c>
      <c r="H12" s="31">
        <v>6.8</v>
      </c>
      <c r="I12" s="29">
        <f t="shared" si="0"/>
        <v>67.3</v>
      </c>
      <c r="J12" s="26"/>
      <c r="K12" s="26"/>
    </row>
    <row r="13" spans="1:15" x14ac:dyDescent="0.2">
      <c r="A13" s="46" t="s">
        <v>25</v>
      </c>
      <c r="B13" s="46"/>
      <c r="C13" s="46"/>
      <c r="D13" s="31">
        <v>15</v>
      </c>
      <c r="E13" s="31">
        <v>16.5</v>
      </c>
      <c r="F13" s="31">
        <v>17</v>
      </c>
      <c r="G13" s="31">
        <v>10.5</v>
      </c>
      <c r="H13" s="31">
        <v>6</v>
      </c>
      <c r="I13" s="29">
        <f t="shared" si="0"/>
        <v>65</v>
      </c>
      <c r="J13" s="26"/>
      <c r="K13" s="26"/>
    </row>
    <row r="14" spans="1:15" x14ac:dyDescent="0.2">
      <c r="A14" s="46" t="s">
        <v>26</v>
      </c>
      <c r="B14" s="46"/>
      <c r="C14" s="46"/>
      <c r="D14" s="31">
        <v>16</v>
      </c>
      <c r="E14" s="31">
        <v>18</v>
      </c>
      <c r="F14" s="31">
        <v>16.5</v>
      </c>
      <c r="G14" s="31">
        <v>10.8</v>
      </c>
      <c r="H14" s="31">
        <v>8</v>
      </c>
      <c r="I14" s="29">
        <f t="shared" si="0"/>
        <v>69.3</v>
      </c>
      <c r="J14" s="26"/>
      <c r="K14" s="26"/>
    </row>
    <row r="15" spans="1:15" x14ac:dyDescent="0.2">
      <c r="A15" s="46" t="s">
        <v>27</v>
      </c>
      <c r="B15" s="46"/>
      <c r="C15" s="46"/>
      <c r="D15" s="31">
        <v>10</v>
      </c>
      <c r="E15" s="31">
        <v>7.5</v>
      </c>
      <c r="F15" s="31">
        <v>6.5</v>
      </c>
      <c r="G15" s="31">
        <v>3.3000000000000003</v>
      </c>
      <c r="H15" s="31">
        <v>2</v>
      </c>
      <c r="I15" s="29">
        <f t="shared" si="0"/>
        <v>29.3</v>
      </c>
      <c r="J15" s="26"/>
      <c r="K15" s="26"/>
    </row>
    <row r="16" spans="1:15" x14ac:dyDescent="0.2">
      <c r="A16" s="46" t="s">
        <v>28</v>
      </c>
      <c r="B16" s="46"/>
      <c r="C16" s="46"/>
      <c r="D16" s="31">
        <v>15</v>
      </c>
      <c r="E16" s="31">
        <v>15</v>
      </c>
      <c r="F16" s="31">
        <v>17</v>
      </c>
      <c r="G16" s="31">
        <v>9.8999999999999986</v>
      </c>
      <c r="H16" s="31">
        <v>6</v>
      </c>
      <c r="I16" s="29">
        <f t="shared" si="0"/>
        <v>62.9</v>
      </c>
      <c r="J16" s="26"/>
      <c r="K16" s="26"/>
    </row>
    <row r="17" spans="1:11" x14ac:dyDescent="0.2">
      <c r="A17" s="26"/>
      <c r="B17" s="26"/>
      <c r="C17" s="26"/>
      <c r="D17" s="26"/>
      <c r="E17" s="26"/>
      <c r="F17" s="26"/>
      <c r="G17" s="26"/>
      <c r="H17" s="26"/>
      <c r="I17" s="26"/>
      <c r="J17" s="26"/>
      <c r="K17" s="26"/>
    </row>
    <row r="18" spans="1:11" x14ac:dyDescent="0.2">
      <c r="A18" s="26"/>
      <c r="B18" s="26"/>
      <c r="C18" s="26"/>
      <c r="D18" s="26"/>
      <c r="E18" s="26"/>
      <c r="F18" s="26"/>
      <c r="G18" s="26"/>
      <c r="H18" s="26"/>
      <c r="I18" s="26"/>
      <c r="J18" s="26"/>
      <c r="K18" s="26"/>
    </row>
    <row r="19" spans="1:11" x14ac:dyDescent="0.2">
      <c r="A19" s="26"/>
      <c r="B19" s="26"/>
      <c r="C19" s="26"/>
      <c r="D19" s="26"/>
      <c r="E19" s="26"/>
      <c r="F19" s="26"/>
      <c r="G19" s="26"/>
      <c r="H19" s="26"/>
      <c r="I19" s="26"/>
      <c r="J19" s="26"/>
      <c r="K19" s="26"/>
    </row>
    <row r="20" spans="1:11" x14ac:dyDescent="0.2">
      <c r="A20" s="26"/>
      <c r="B20" s="26"/>
      <c r="C20" s="26"/>
      <c r="D20" s="26"/>
      <c r="E20" s="26"/>
      <c r="F20" s="26"/>
      <c r="G20" s="26"/>
      <c r="H20" s="26"/>
      <c r="I20" s="26"/>
      <c r="J20" s="26"/>
      <c r="K20" s="26"/>
    </row>
    <row r="21" spans="1:11" x14ac:dyDescent="0.2">
      <c r="A21" s="26"/>
      <c r="B21" s="26"/>
      <c r="C21" s="26"/>
      <c r="D21" s="26"/>
      <c r="E21" s="26"/>
      <c r="F21" s="26"/>
      <c r="G21" s="26"/>
      <c r="H21" s="26"/>
      <c r="I21" s="26"/>
      <c r="J21" s="26"/>
      <c r="K21" s="26"/>
    </row>
    <row r="22" spans="1:11" x14ac:dyDescent="0.2">
      <c r="A22" s="26"/>
      <c r="B22" s="26"/>
      <c r="C22" s="26"/>
      <c r="D22" s="26"/>
      <c r="E22" s="26"/>
      <c r="F22" s="26"/>
      <c r="G22" s="26"/>
      <c r="H22" s="26"/>
      <c r="I22" s="26"/>
      <c r="J22" s="26"/>
      <c r="K22" s="26"/>
    </row>
  </sheetData>
  <mergeCells count="14">
    <mergeCell ref="A8:C8"/>
    <mergeCell ref="A14:C14"/>
    <mergeCell ref="A15:C15"/>
    <mergeCell ref="A16:C16"/>
    <mergeCell ref="A3:C3"/>
    <mergeCell ref="A4:C4"/>
    <mergeCell ref="A5:C5"/>
    <mergeCell ref="A6:C6"/>
    <mergeCell ref="A7:C7"/>
    <mergeCell ref="A9:C9"/>
    <mergeCell ref="A10:C10"/>
    <mergeCell ref="A11:C11"/>
    <mergeCell ref="A12:C12"/>
    <mergeCell ref="A13:C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
  <sheetViews>
    <sheetView tabSelected="1" topLeftCell="A3" workbookViewId="0">
      <pane xSplit="1" ySplit="1" topLeftCell="B4" activePane="bottomRight" state="frozen"/>
      <selection activeCell="A3" sqref="A3"/>
      <selection pane="topRight" activeCell="B3" sqref="B3"/>
      <selection pane="bottomLeft" activeCell="A4" sqref="A4"/>
      <selection pane="bottomRight" activeCell="E26" sqref="E26"/>
    </sheetView>
  </sheetViews>
  <sheetFormatPr defaultColWidth="9.140625" defaultRowHeight="15" x14ac:dyDescent="0.2"/>
  <cols>
    <col min="1" max="1" width="33" style="12" customWidth="1"/>
    <col min="2" max="2" width="7" style="12" bestFit="1" customWidth="1"/>
    <col min="3" max="3" width="8.28515625" style="12" bestFit="1" customWidth="1"/>
    <col min="4" max="7" width="7.7109375" style="12" customWidth="1"/>
    <col min="8" max="8" width="8.28515625" style="12" customWidth="1"/>
    <col min="9" max="12" width="4.140625" style="12" bestFit="1" customWidth="1"/>
    <col min="13" max="13" width="4.140625" style="12" customWidth="1"/>
    <col min="14" max="14" width="7.140625" style="12" bestFit="1" customWidth="1"/>
    <col min="15" max="35" width="9.140625" style="12"/>
    <col min="36" max="37" width="9.140625" style="36"/>
    <col min="38" max="16384" width="9.140625" style="12"/>
  </cols>
  <sheetData>
    <row r="1" spans="1:37" ht="15.75" x14ac:dyDescent="0.25">
      <c r="A1" s="10" t="s">
        <v>11</v>
      </c>
      <c r="B1" s="11"/>
      <c r="C1" s="10"/>
      <c r="D1" s="10"/>
      <c r="E1" s="10"/>
      <c r="F1" s="10"/>
      <c r="G1" s="10"/>
    </row>
    <row r="2" spans="1:37" ht="6" customHeight="1" x14ac:dyDescent="0.25">
      <c r="A2" s="10"/>
      <c r="B2" s="11"/>
      <c r="C2" s="10"/>
      <c r="D2" s="10"/>
      <c r="E2" s="10"/>
      <c r="F2" s="10"/>
      <c r="G2" s="10"/>
    </row>
    <row r="3" spans="1:37" ht="15.75" x14ac:dyDescent="0.25">
      <c r="A3" s="49" t="s">
        <v>29</v>
      </c>
      <c r="B3" s="49"/>
      <c r="C3" s="49"/>
      <c r="D3" s="49"/>
      <c r="E3" s="49"/>
      <c r="F3" s="49"/>
      <c r="G3" s="49"/>
      <c r="H3" s="49"/>
      <c r="I3" s="49"/>
      <c r="J3" s="49"/>
      <c r="K3" s="49"/>
    </row>
    <row r="4" spans="1:37" x14ac:dyDescent="0.2">
      <c r="A4" s="11"/>
      <c r="B4" s="11"/>
      <c r="C4" s="11"/>
      <c r="D4" s="11"/>
      <c r="E4" s="11"/>
      <c r="F4" s="11"/>
      <c r="G4" s="11"/>
    </row>
    <row r="5" spans="1:37" ht="15.75" x14ac:dyDescent="0.25">
      <c r="F5" s="22"/>
      <c r="G5" s="22"/>
      <c r="H5" s="21"/>
      <c r="I5" s="13"/>
      <c r="N5" s="48"/>
      <c r="O5" s="48"/>
    </row>
    <row r="6" spans="1:37" s="16" customFormat="1" ht="135" customHeight="1" x14ac:dyDescent="0.2">
      <c r="A6" s="14"/>
      <c r="B6" s="15" t="s">
        <v>1</v>
      </c>
      <c r="C6" s="15" t="s">
        <v>2</v>
      </c>
      <c r="D6" s="15" t="s">
        <v>3</v>
      </c>
      <c r="E6" s="15" t="s">
        <v>4</v>
      </c>
      <c r="F6" s="15" t="s">
        <v>5</v>
      </c>
      <c r="G6" s="38" t="s">
        <v>30</v>
      </c>
      <c r="H6" s="15"/>
      <c r="I6" s="15" t="str">
        <f>B6</f>
        <v>Evaluator 1</v>
      </c>
      <c r="J6" s="15" t="str">
        <f>C6</f>
        <v>Evaluator 2</v>
      </c>
      <c r="K6" s="15" t="str">
        <f>D6</f>
        <v>Evaluator 3</v>
      </c>
      <c r="L6" s="15" t="str">
        <f>E6</f>
        <v>Evaluator 4</v>
      </c>
      <c r="M6" s="15" t="str">
        <f>F6</f>
        <v>Evaluator 5</v>
      </c>
      <c r="N6" s="15" t="s">
        <v>14</v>
      </c>
      <c r="O6" s="20" t="s">
        <v>13</v>
      </c>
      <c r="AJ6" s="37"/>
      <c r="AK6" s="37"/>
    </row>
    <row r="7" spans="1:37" s="33" customFormat="1" ht="16.5" customHeight="1" x14ac:dyDescent="0.2">
      <c r="A7" s="41" t="str">
        <f>'Evaluator 1'!A4:C4</f>
        <v>AECOM</v>
      </c>
      <c r="B7" s="42">
        <f>'Evaluator 1'!I4</f>
        <v>72.2</v>
      </c>
      <c r="C7" s="42">
        <f>'Evaluator 2'!I4</f>
        <v>58</v>
      </c>
      <c r="D7" s="42">
        <f>'Evaluator 3'!I4</f>
        <v>86.25</v>
      </c>
      <c r="E7" s="42">
        <f>'Evaluator 4'!I4</f>
        <v>73.5</v>
      </c>
      <c r="F7" s="42">
        <f>'Evaluator 5'!I4</f>
        <v>71</v>
      </c>
      <c r="G7" s="39">
        <f>AVERAGE(B7:F7)</f>
        <v>72.19</v>
      </c>
      <c r="H7" s="45"/>
      <c r="I7" s="43">
        <f t="shared" ref="I7:I19" si="0">RANK(B7,$B$7:$B$19,0)</f>
        <v>5</v>
      </c>
      <c r="J7" s="43">
        <f t="shared" ref="J7:J19" si="1">RANK(C7,$C$7:$C$19,0)</f>
        <v>10</v>
      </c>
      <c r="K7" s="43">
        <f t="shared" ref="K7:K19" si="2">RANK(D7,$D$7:$D$19,0)</f>
        <v>1</v>
      </c>
      <c r="L7" s="43">
        <f t="shared" ref="L7:L19" si="3">RANK(E7,$E$7:$E$19,0)</f>
        <v>6</v>
      </c>
      <c r="M7" s="43">
        <f t="shared" ref="M7:M19" si="4">RANK(F7,$F$7:$F$19,0)</f>
        <v>2</v>
      </c>
      <c r="N7" s="32">
        <f>AVERAGE(I7:M7)</f>
        <v>4.8</v>
      </c>
      <c r="O7" s="32">
        <f>RANK(N7,$N$7:$N$19,1)</f>
        <v>4</v>
      </c>
    </row>
    <row r="8" spans="1:37" ht="16.5" customHeight="1" x14ac:dyDescent="0.2">
      <c r="A8" s="18" t="str">
        <f>'Evaluator 1'!A5:C5</f>
        <v>AGCM</v>
      </c>
      <c r="B8" s="24">
        <f>'Evaluator 1'!I5</f>
        <v>77.7</v>
      </c>
      <c r="C8" s="24">
        <f>'Evaluator 2'!I5</f>
        <v>57.4</v>
      </c>
      <c r="D8" s="24">
        <f>'Evaluator 3'!I5</f>
        <v>81</v>
      </c>
      <c r="E8" s="24">
        <f>'Evaluator 4'!I5</f>
        <v>72.5</v>
      </c>
      <c r="F8" s="24">
        <f>'Evaluator 5'!I5</f>
        <v>64.7</v>
      </c>
      <c r="G8" s="40">
        <f t="shared" ref="G8:G19" si="5">AVERAGE(B8:F8)</f>
        <v>70.66</v>
      </c>
      <c r="H8" s="44"/>
      <c r="I8" s="17">
        <f t="shared" si="0"/>
        <v>4</v>
      </c>
      <c r="J8" s="17">
        <f t="shared" si="1"/>
        <v>12</v>
      </c>
      <c r="K8" s="17">
        <f t="shared" si="2"/>
        <v>10</v>
      </c>
      <c r="L8" s="17">
        <f t="shared" si="3"/>
        <v>7</v>
      </c>
      <c r="M8" s="17">
        <f t="shared" si="4"/>
        <v>8</v>
      </c>
      <c r="N8" s="23">
        <f t="shared" ref="N8:N19" si="6">AVERAGE(I8:M8)</f>
        <v>8.1999999999999993</v>
      </c>
      <c r="O8" s="23">
        <f t="shared" ref="O8:O19" si="7">RANK(N8,$N$7:$N$19,1)</f>
        <v>10</v>
      </c>
      <c r="AJ8" s="12"/>
      <c r="AK8" s="12"/>
    </row>
    <row r="9" spans="1:37" s="33" customFormat="1" ht="16.5" customHeight="1" x14ac:dyDescent="0.2">
      <c r="A9" s="41" t="str">
        <f>'Evaluator 1'!A6:C6</f>
        <v>Broaddus &amp; Associates</v>
      </c>
      <c r="B9" s="42">
        <f>'Evaluator 1'!I6</f>
        <v>83.5</v>
      </c>
      <c r="C9" s="42">
        <f>'Evaluator 2'!I6</f>
        <v>59</v>
      </c>
      <c r="D9" s="42">
        <f>'Evaluator 3'!I6</f>
        <v>85</v>
      </c>
      <c r="E9" s="42">
        <f>'Evaluator 4'!I6</f>
        <v>81.25</v>
      </c>
      <c r="F9" s="42">
        <f>'Evaluator 5'!I6</f>
        <v>64.099999999999994</v>
      </c>
      <c r="G9" s="39">
        <f t="shared" si="5"/>
        <v>74.570000000000007</v>
      </c>
      <c r="H9" s="45"/>
      <c r="I9" s="43">
        <f t="shared" si="0"/>
        <v>1</v>
      </c>
      <c r="J9" s="43">
        <f t="shared" si="1"/>
        <v>7</v>
      </c>
      <c r="K9" s="43">
        <f t="shared" si="2"/>
        <v>7</v>
      </c>
      <c r="L9" s="43">
        <f t="shared" si="3"/>
        <v>2</v>
      </c>
      <c r="M9" s="43">
        <f t="shared" si="4"/>
        <v>9</v>
      </c>
      <c r="N9" s="32">
        <f t="shared" si="6"/>
        <v>5.2</v>
      </c>
      <c r="O9" s="32">
        <f t="shared" si="7"/>
        <v>6</v>
      </c>
    </row>
    <row r="10" spans="1:37" x14ac:dyDescent="0.2">
      <c r="A10" s="18" t="str">
        <f>'Evaluator 1'!A7:C7</f>
        <v>CBRE</v>
      </c>
      <c r="B10" s="24">
        <f>'Evaluator 1'!I7</f>
        <v>50</v>
      </c>
      <c r="C10" s="24">
        <f>'Evaluator 2'!I7</f>
        <v>57.8</v>
      </c>
      <c r="D10" s="24">
        <f>'Evaluator 3'!I7</f>
        <v>86.25</v>
      </c>
      <c r="E10" s="24">
        <f>'Evaluator 4'!I7</f>
        <v>68.25</v>
      </c>
      <c r="F10" s="24">
        <f>'Evaluator 5'!I7</f>
        <v>70.7</v>
      </c>
      <c r="G10" s="40">
        <f t="shared" si="5"/>
        <v>66.599999999999994</v>
      </c>
      <c r="H10" s="44"/>
      <c r="I10" s="17">
        <f t="shared" si="0"/>
        <v>7</v>
      </c>
      <c r="J10" s="17">
        <f t="shared" si="1"/>
        <v>11</v>
      </c>
      <c r="K10" s="17">
        <f t="shared" si="2"/>
        <v>1</v>
      </c>
      <c r="L10" s="17">
        <f t="shared" si="3"/>
        <v>8</v>
      </c>
      <c r="M10" s="17">
        <f t="shared" si="4"/>
        <v>3</v>
      </c>
      <c r="N10" s="23">
        <f t="shared" si="6"/>
        <v>6</v>
      </c>
      <c r="O10" s="23">
        <f t="shared" si="7"/>
        <v>7</v>
      </c>
      <c r="AJ10" s="12"/>
      <c r="AK10" s="12"/>
    </row>
    <row r="11" spans="1:37" s="33" customFormat="1" x14ac:dyDescent="0.2">
      <c r="A11" s="41" t="str">
        <f>'Evaluator 1'!A8:C8</f>
        <v>Con-Real LP</v>
      </c>
      <c r="B11" s="42">
        <f>'Evaluator 1'!I8</f>
        <v>83.5</v>
      </c>
      <c r="C11" s="42">
        <f>'Evaluator 2'!I8</f>
        <v>59</v>
      </c>
      <c r="D11" s="42">
        <f>'Evaluator 3'!I8</f>
        <v>82.5</v>
      </c>
      <c r="E11" s="42">
        <f>'Evaluator 4'!I8</f>
        <v>77</v>
      </c>
      <c r="F11" s="42">
        <f>'Evaluator 5'!I8</f>
        <v>69.2</v>
      </c>
      <c r="G11" s="39">
        <f t="shared" si="5"/>
        <v>74.239999999999995</v>
      </c>
      <c r="H11" s="45"/>
      <c r="I11" s="43">
        <f t="shared" si="0"/>
        <v>1</v>
      </c>
      <c r="J11" s="43">
        <f t="shared" si="1"/>
        <v>7</v>
      </c>
      <c r="K11" s="43">
        <f t="shared" si="2"/>
        <v>8</v>
      </c>
      <c r="L11" s="43">
        <f t="shared" si="3"/>
        <v>4</v>
      </c>
      <c r="M11" s="43">
        <f t="shared" si="4"/>
        <v>5</v>
      </c>
      <c r="N11" s="32">
        <f t="shared" si="6"/>
        <v>5</v>
      </c>
      <c r="O11" s="32">
        <f t="shared" si="7"/>
        <v>5</v>
      </c>
    </row>
    <row r="12" spans="1:37" x14ac:dyDescent="0.2">
      <c r="A12" s="18" t="str">
        <f>'Evaluator 1'!A9:C9</f>
        <v>DSW</v>
      </c>
      <c r="B12" s="24">
        <f>'Evaluator 1'!I9</f>
        <v>50</v>
      </c>
      <c r="C12" s="24">
        <f>'Evaluator 2'!I9</f>
        <v>58.4</v>
      </c>
      <c r="D12" s="24">
        <f>'Evaluator 3'!I9</f>
        <v>65</v>
      </c>
      <c r="E12" s="24">
        <f>'Evaluator 4'!I9</f>
        <v>40</v>
      </c>
      <c r="F12" s="24">
        <f>'Evaluator 5'!I9</f>
        <v>40.4</v>
      </c>
      <c r="G12" s="40">
        <f t="shared" si="5"/>
        <v>50.760000000000005</v>
      </c>
      <c r="H12" s="44"/>
      <c r="I12" s="17">
        <f t="shared" si="0"/>
        <v>7</v>
      </c>
      <c r="J12" s="17">
        <f t="shared" si="1"/>
        <v>9</v>
      </c>
      <c r="K12" s="17">
        <f t="shared" si="2"/>
        <v>11</v>
      </c>
      <c r="L12" s="17">
        <f t="shared" si="3"/>
        <v>9</v>
      </c>
      <c r="M12" s="17">
        <f t="shared" si="4"/>
        <v>11</v>
      </c>
      <c r="N12" s="23">
        <f t="shared" si="6"/>
        <v>9.4</v>
      </c>
      <c r="O12" s="23">
        <f t="shared" si="7"/>
        <v>11</v>
      </c>
      <c r="AJ12" s="12"/>
      <c r="AK12" s="12"/>
    </row>
    <row r="13" spans="1:37" x14ac:dyDescent="0.2">
      <c r="A13" s="18" t="str">
        <f>'Evaluator 1'!A10:C10</f>
        <v>Heneco</v>
      </c>
      <c r="B13" s="24">
        <f>'Evaluator 1'!I10</f>
        <v>50</v>
      </c>
      <c r="C13" s="24">
        <f>'Evaluator 2'!I10</f>
        <v>65</v>
      </c>
      <c r="D13" s="24">
        <f>'Evaluator 3'!I10</f>
        <v>60</v>
      </c>
      <c r="E13" s="24">
        <f>'Evaluator 4'!I10</f>
        <v>20</v>
      </c>
      <c r="F13" s="24">
        <f>'Evaluator 5'!I10</f>
        <v>20</v>
      </c>
      <c r="G13" s="40">
        <f t="shared" si="5"/>
        <v>43</v>
      </c>
      <c r="H13" s="44"/>
      <c r="I13" s="17">
        <f t="shared" si="0"/>
        <v>7</v>
      </c>
      <c r="J13" s="17">
        <f t="shared" si="1"/>
        <v>3</v>
      </c>
      <c r="K13" s="17">
        <f t="shared" si="2"/>
        <v>12</v>
      </c>
      <c r="L13" s="17">
        <f t="shared" si="3"/>
        <v>13</v>
      </c>
      <c r="M13" s="17">
        <f t="shared" si="4"/>
        <v>13</v>
      </c>
      <c r="N13" s="23">
        <f t="shared" si="6"/>
        <v>9.6</v>
      </c>
      <c r="O13" s="23">
        <f t="shared" si="7"/>
        <v>12</v>
      </c>
      <c r="AJ13" s="12"/>
      <c r="AK13" s="12"/>
    </row>
    <row r="14" spans="1:37" s="33" customFormat="1" x14ac:dyDescent="0.2">
      <c r="A14" s="41" t="str">
        <f>'Evaluator 1'!A11:C11</f>
        <v>Jacobs</v>
      </c>
      <c r="B14" s="42">
        <f>'Evaluator 1'!I11</f>
        <v>78.5</v>
      </c>
      <c r="C14" s="42">
        <f>'Evaluator 2'!I11</f>
        <v>100</v>
      </c>
      <c r="D14" s="42">
        <f>'Evaluator 3'!I11</f>
        <v>86.25</v>
      </c>
      <c r="E14" s="42">
        <f>'Evaluator 4'!I11</f>
        <v>87.75</v>
      </c>
      <c r="F14" s="42">
        <f>'Evaluator 5'!I11</f>
        <v>72.8</v>
      </c>
      <c r="G14" s="39">
        <f t="shared" si="5"/>
        <v>85.06</v>
      </c>
      <c r="H14" s="45"/>
      <c r="I14" s="43">
        <f t="shared" si="0"/>
        <v>3</v>
      </c>
      <c r="J14" s="43">
        <f t="shared" si="1"/>
        <v>1</v>
      </c>
      <c r="K14" s="43">
        <f t="shared" si="2"/>
        <v>1</v>
      </c>
      <c r="L14" s="43">
        <f t="shared" si="3"/>
        <v>1</v>
      </c>
      <c r="M14" s="43">
        <f t="shared" si="4"/>
        <v>1</v>
      </c>
      <c r="N14" s="32">
        <f t="shared" si="6"/>
        <v>1.4</v>
      </c>
      <c r="O14" s="32">
        <f t="shared" si="7"/>
        <v>1</v>
      </c>
    </row>
    <row r="15" spans="1:37" s="33" customFormat="1" x14ac:dyDescent="0.2">
      <c r="A15" s="41" t="str">
        <f>'Evaluator 1'!A12:C12</f>
        <v>JLL</v>
      </c>
      <c r="B15" s="42">
        <f>'Evaluator 1'!I12</f>
        <v>67</v>
      </c>
      <c r="C15" s="42">
        <f>'Evaluator 2'!I12</f>
        <v>63</v>
      </c>
      <c r="D15" s="42">
        <f>'Evaluator 3'!I12</f>
        <v>86.25</v>
      </c>
      <c r="E15" s="42">
        <f>'Evaluator 4'!I12</f>
        <v>79</v>
      </c>
      <c r="F15" s="42">
        <f>'Evaluator 5'!I12</f>
        <v>67.3</v>
      </c>
      <c r="G15" s="39">
        <f t="shared" si="5"/>
        <v>72.510000000000005</v>
      </c>
      <c r="H15" s="45"/>
      <c r="I15" s="43">
        <f t="shared" si="0"/>
        <v>6</v>
      </c>
      <c r="J15" s="43">
        <f t="shared" si="1"/>
        <v>5</v>
      </c>
      <c r="K15" s="43">
        <f t="shared" si="2"/>
        <v>1</v>
      </c>
      <c r="L15" s="43">
        <f t="shared" si="3"/>
        <v>3</v>
      </c>
      <c r="M15" s="43">
        <f t="shared" si="4"/>
        <v>6</v>
      </c>
      <c r="N15" s="32">
        <f t="shared" si="6"/>
        <v>4.2</v>
      </c>
      <c r="O15" s="32">
        <f t="shared" si="7"/>
        <v>2</v>
      </c>
    </row>
    <row r="16" spans="1:37" x14ac:dyDescent="0.2">
      <c r="A16" s="18" t="str">
        <f>'Evaluator 1'!A13:C13</f>
        <v>Johnston</v>
      </c>
      <c r="B16" s="24">
        <f>'Evaluator 1'!I13</f>
        <v>50</v>
      </c>
      <c r="C16" s="24">
        <f>'Evaluator 2'!I13</f>
        <v>59.5</v>
      </c>
      <c r="D16" s="24">
        <f>'Evaluator 3'!I13</f>
        <v>86.25</v>
      </c>
      <c r="E16" s="24">
        <f>'Evaluator 4'!I13</f>
        <v>40</v>
      </c>
      <c r="F16" s="24">
        <f>'Evaluator 5'!I13</f>
        <v>65</v>
      </c>
      <c r="G16" s="40">
        <f t="shared" si="5"/>
        <v>60.15</v>
      </c>
      <c r="H16" s="44"/>
      <c r="I16" s="17">
        <f t="shared" si="0"/>
        <v>7</v>
      </c>
      <c r="J16" s="17">
        <f t="shared" si="1"/>
        <v>6</v>
      </c>
      <c r="K16" s="17">
        <f t="shared" si="2"/>
        <v>1</v>
      </c>
      <c r="L16" s="17">
        <f t="shared" si="3"/>
        <v>9</v>
      </c>
      <c r="M16" s="17">
        <f t="shared" si="4"/>
        <v>7</v>
      </c>
      <c r="N16" s="23">
        <f t="shared" si="6"/>
        <v>6</v>
      </c>
      <c r="O16" s="23">
        <f t="shared" si="7"/>
        <v>7</v>
      </c>
      <c r="AJ16" s="12"/>
      <c r="AK16" s="12"/>
    </row>
    <row r="17" spans="1:37" s="33" customFormat="1" x14ac:dyDescent="0.2">
      <c r="A17" s="41" t="str">
        <f>'Evaluator 1'!A14:C14</f>
        <v>Project Control</v>
      </c>
      <c r="B17" s="42">
        <f>'Evaluator 1'!I14</f>
        <v>50</v>
      </c>
      <c r="C17" s="42">
        <f>'Evaluator 2'!I14</f>
        <v>63.4</v>
      </c>
      <c r="D17" s="42">
        <f>'Evaluator 3'!I14</f>
        <v>86.25</v>
      </c>
      <c r="E17" s="42">
        <f>'Evaluator 4'!I14</f>
        <v>76.5</v>
      </c>
      <c r="F17" s="42">
        <f>'Evaluator 5'!I14</f>
        <v>69.3</v>
      </c>
      <c r="G17" s="39">
        <f t="shared" si="5"/>
        <v>69.09</v>
      </c>
      <c r="H17" s="45"/>
      <c r="I17" s="43">
        <f t="shared" si="0"/>
        <v>7</v>
      </c>
      <c r="J17" s="43">
        <f t="shared" si="1"/>
        <v>4</v>
      </c>
      <c r="K17" s="43">
        <f t="shared" si="2"/>
        <v>1</v>
      </c>
      <c r="L17" s="43">
        <f t="shared" si="3"/>
        <v>5</v>
      </c>
      <c r="M17" s="43">
        <f t="shared" si="4"/>
        <v>4</v>
      </c>
      <c r="N17" s="32">
        <f>AVERAGE(I17:M17)</f>
        <v>4.2</v>
      </c>
      <c r="O17" s="32">
        <f t="shared" si="7"/>
        <v>2</v>
      </c>
    </row>
    <row r="18" spans="1:37" x14ac:dyDescent="0.2">
      <c r="A18" s="18" t="str">
        <f>'Evaluator 1'!A15:C15</f>
        <v>Stonewater Inc</v>
      </c>
      <c r="B18" s="24">
        <f>'Evaluator 1'!I15</f>
        <v>50</v>
      </c>
      <c r="C18" s="24">
        <f>'Evaluator 2'!I15</f>
        <v>56.5</v>
      </c>
      <c r="D18" s="24">
        <f>'Evaluator 3'!I15</f>
        <v>60</v>
      </c>
      <c r="E18" s="24">
        <f>'Evaluator 4'!I15</f>
        <v>40</v>
      </c>
      <c r="F18" s="24">
        <f>'Evaluator 5'!I15</f>
        <v>29.3</v>
      </c>
      <c r="G18" s="40">
        <f t="shared" si="5"/>
        <v>47.160000000000004</v>
      </c>
      <c r="H18" s="44"/>
      <c r="I18" s="17">
        <f t="shared" si="0"/>
        <v>7</v>
      </c>
      <c r="J18" s="17">
        <f t="shared" si="1"/>
        <v>13</v>
      </c>
      <c r="K18" s="17">
        <f t="shared" si="2"/>
        <v>12</v>
      </c>
      <c r="L18" s="17">
        <f t="shared" si="3"/>
        <v>9</v>
      </c>
      <c r="M18" s="17">
        <f t="shared" si="4"/>
        <v>12</v>
      </c>
      <c r="N18" s="23">
        <f t="shared" si="6"/>
        <v>10.6</v>
      </c>
      <c r="O18" s="23">
        <f t="shared" si="7"/>
        <v>13</v>
      </c>
      <c r="AJ18" s="12"/>
      <c r="AK18" s="12"/>
    </row>
    <row r="19" spans="1:37" x14ac:dyDescent="0.2">
      <c r="A19" s="18" t="str">
        <f>'Evaluator 1'!A16:C16</f>
        <v>Stream</v>
      </c>
      <c r="B19" s="24">
        <f>'Evaluator 1'!I16</f>
        <v>50</v>
      </c>
      <c r="C19" s="24">
        <f>'Evaluator 2'!I16</f>
        <v>68</v>
      </c>
      <c r="D19" s="24">
        <f>'Evaluator 3'!I16</f>
        <v>81.75</v>
      </c>
      <c r="E19" s="24">
        <f>'Evaluator 4'!I16</f>
        <v>40</v>
      </c>
      <c r="F19" s="24">
        <f>'Evaluator 5'!I16</f>
        <v>62.9</v>
      </c>
      <c r="G19" s="40">
        <f t="shared" si="5"/>
        <v>60.529999999999994</v>
      </c>
      <c r="H19" s="44"/>
      <c r="I19" s="17">
        <f t="shared" si="0"/>
        <v>7</v>
      </c>
      <c r="J19" s="17">
        <f t="shared" si="1"/>
        <v>2</v>
      </c>
      <c r="K19" s="17">
        <f t="shared" si="2"/>
        <v>9</v>
      </c>
      <c r="L19" s="17">
        <f t="shared" si="3"/>
        <v>9</v>
      </c>
      <c r="M19" s="17">
        <f t="shared" si="4"/>
        <v>10</v>
      </c>
      <c r="N19" s="23">
        <f t="shared" si="6"/>
        <v>7.4</v>
      </c>
      <c r="O19" s="23">
        <f t="shared" si="7"/>
        <v>9</v>
      </c>
      <c r="AJ19" s="12"/>
      <c r="AK19" s="12"/>
    </row>
    <row r="20" spans="1:37" x14ac:dyDescent="0.2">
      <c r="G20" s="15"/>
      <c r="H20" s="15"/>
    </row>
    <row r="21" spans="1:37" x14ac:dyDescent="0.2">
      <c r="G21" s="15"/>
      <c r="H21" s="15"/>
    </row>
    <row r="22" spans="1:37" x14ac:dyDescent="0.2">
      <c r="A22" s="19" t="s">
        <v>12</v>
      </c>
    </row>
  </sheetData>
  <mergeCells count="2">
    <mergeCell ref="N5:O5"/>
    <mergeCell ref="A3:K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6"/>
  <sheetViews>
    <sheetView zoomScaleNormal="100" workbookViewId="0">
      <selection activeCell="H32" sqref="H32"/>
    </sheetView>
  </sheetViews>
  <sheetFormatPr defaultColWidth="9.140625" defaultRowHeight="12.75" x14ac:dyDescent="0.2"/>
  <cols>
    <col min="1" max="1" width="20.7109375" style="52" customWidth="1"/>
    <col min="2" max="16" width="9.5703125" style="52" customWidth="1"/>
    <col min="17" max="16384" width="9.140625" style="52"/>
  </cols>
  <sheetData>
    <row r="1" spans="1:16" ht="15.75" customHeight="1" x14ac:dyDescent="0.25">
      <c r="A1" s="50" t="s">
        <v>31</v>
      </c>
      <c r="B1" s="50"/>
      <c r="C1" s="50"/>
      <c r="D1" s="50"/>
      <c r="E1" s="50"/>
      <c r="F1" s="50"/>
      <c r="G1" s="50"/>
      <c r="H1" s="50"/>
      <c r="I1" s="50"/>
      <c r="J1" s="51"/>
    </row>
    <row r="2" spans="1:16" ht="15.75" x14ac:dyDescent="0.25">
      <c r="A2" s="53" t="s">
        <v>32</v>
      </c>
      <c r="B2" s="53"/>
      <c r="C2" s="53"/>
      <c r="D2" s="53"/>
      <c r="E2" s="53"/>
      <c r="F2" s="53"/>
      <c r="G2" s="53"/>
      <c r="H2" s="53"/>
      <c r="I2" s="53"/>
      <c r="J2" s="54"/>
    </row>
    <row r="3" spans="1:16" x14ac:dyDescent="0.2">
      <c r="A3" s="55" t="s">
        <v>33</v>
      </c>
      <c r="B3" s="56"/>
      <c r="C3" s="56"/>
      <c r="D3" s="56"/>
    </row>
    <row r="4" spans="1:16" ht="15" customHeight="1" x14ac:dyDescent="0.2">
      <c r="A4" s="55" t="s">
        <v>34</v>
      </c>
      <c r="B4" s="57" t="s">
        <v>35</v>
      </c>
      <c r="C4" s="57"/>
      <c r="D4" s="57"/>
      <c r="E4" s="58"/>
    </row>
    <row r="5" spans="1:16" s="61" customFormat="1" ht="20.25" customHeight="1" x14ac:dyDescent="0.25">
      <c r="A5" s="59" t="s">
        <v>36</v>
      </c>
      <c r="B5" s="59"/>
      <c r="C5" s="60"/>
      <c r="D5" s="60"/>
      <c r="E5" s="60"/>
      <c r="F5" s="60"/>
      <c r="G5" s="60"/>
    </row>
    <row r="6" spans="1:16" s="61" customFormat="1" ht="27" customHeight="1" thickBot="1" x14ac:dyDescent="0.25">
      <c r="A6" s="62"/>
      <c r="B6" s="63" t="s">
        <v>37</v>
      </c>
      <c r="C6" s="63"/>
      <c r="D6" s="63"/>
      <c r="E6" s="63"/>
      <c r="F6" s="63"/>
      <c r="G6" s="63"/>
      <c r="H6" s="63"/>
      <c r="I6" s="63"/>
    </row>
    <row r="7" spans="1:16" s="61" customFormat="1" ht="20.25" customHeight="1" x14ac:dyDescent="0.25">
      <c r="A7" s="64" t="s">
        <v>38</v>
      </c>
      <c r="B7" s="64"/>
      <c r="C7" s="65"/>
      <c r="D7" s="66"/>
      <c r="E7" s="66"/>
      <c r="F7" s="66"/>
      <c r="G7" s="66"/>
    </row>
    <row r="8" spans="1:16" s="61" customFormat="1" ht="27" customHeight="1" thickBot="1" x14ac:dyDescent="0.25">
      <c r="A8" s="62"/>
      <c r="B8" s="63" t="s">
        <v>39</v>
      </c>
      <c r="C8" s="63"/>
      <c r="D8" s="63"/>
      <c r="E8" s="63"/>
      <c r="F8" s="63"/>
      <c r="G8" s="63"/>
      <c r="H8" s="63"/>
      <c r="I8" s="63"/>
    </row>
    <row r="9" spans="1:16" ht="15" customHeight="1" x14ac:dyDescent="0.2"/>
    <row r="10" spans="1:16" ht="15" customHeight="1" x14ac:dyDescent="0.2"/>
    <row r="11" spans="1:16" ht="11.25" customHeight="1" thickBot="1" x14ac:dyDescent="0.25"/>
    <row r="12" spans="1:16" s="67" customFormat="1" ht="13.5" thickBot="1" x14ac:dyDescent="0.25">
      <c r="B12" s="68" t="s">
        <v>40</v>
      </c>
      <c r="C12" s="69"/>
      <c r="D12" s="70"/>
      <c r="E12" s="68" t="s">
        <v>41</v>
      </c>
      <c r="F12" s="69"/>
      <c r="G12" s="70"/>
      <c r="H12" s="68" t="s">
        <v>42</v>
      </c>
      <c r="I12" s="69"/>
      <c r="J12" s="70"/>
      <c r="K12" s="68" t="s">
        <v>43</v>
      </c>
      <c r="L12" s="69"/>
      <c r="M12" s="70"/>
      <c r="N12" s="68" t="s">
        <v>44</v>
      </c>
      <c r="O12" s="69"/>
      <c r="P12" s="70"/>
    </row>
    <row r="13" spans="1:16" s="67" customFormat="1" ht="44.25" customHeight="1" x14ac:dyDescent="0.2">
      <c r="B13" s="71" t="s">
        <v>45</v>
      </c>
      <c r="C13" s="72"/>
      <c r="D13" s="73"/>
      <c r="E13" s="71" t="s">
        <v>46</v>
      </c>
      <c r="F13" s="72"/>
      <c r="G13" s="73"/>
      <c r="H13" s="71" t="s">
        <v>47</v>
      </c>
      <c r="I13" s="72"/>
      <c r="J13" s="73"/>
      <c r="K13" s="71" t="s">
        <v>48</v>
      </c>
      <c r="L13" s="72"/>
      <c r="M13" s="73"/>
      <c r="N13" s="71" t="s">
        <v>49</v>
      </c>
      <c r="O13" s="72"/>
      <c r="P13" s="73"/>
    </row>
    <row r="14" spans="1:16" s="78" customFormat="1" ht="11.25" customHeight="1" x14ac:dyDescent="0.2">
      <c r="A14" s="74"/>
      <c r="B14" s="75" t="s">
        <v>50</v>
      </c>
      <c r="C14" s="76"/>
      <c r="D14" s="77"/>
      <c r="E14" s="75" t="s">
        <v>50</v>
      </c>
      <c r="F14" s="76"/>
      <c r="G14" s="77"/>
      <c r="H14" s="75" t="s">
        <v>50</v>
      </c>
      <c r="I14" s="76"/>
      <c r="J14" s="77"/>
      <c r="K14" s="75" t="s">
        <v>50</v>
      </c>
      <c r="L14" s="76"/>
      <c r="M14" s="77"/>
      <c r="N14" s="75" t="s">
        <v>50</v>
      </c>
      <c r="O14" s="76"/>
      <c r="P14" s="77"/>
    </row>
    <row r="15" spans="1:16" s="78" customFormat="1" x14ac:dyDescent="0.2">
      <c r="A15" s="79" t="s">
        <v>16</v>
      </c>
      <c r="B15" s="80"/>
      <c r="C15" s="81"/>
      <c r="D15" s="82"/>
      <c r="E15" s="80"/>
      <c r="F15" s="81"/>
      <c r="G15" s="82"/>
      <c r="H15" s="80"/>
      <c r="I15" s="81"/>
      <c r="J15" s="82"/>
      <c r="K15" s="80"/>
      <c r="L15" s="81"/>
      <c r="M15" s="82"/>
      <c r="N15" s="80"/>
      <c r="O15" s="81"/>
      <c r="P15" s="82"/>
    </row>
    <row r="16" spans="1:16" s="78" customFormat="1" x14ac:dyDescent="0.2">
      <c r="A16" s="83" t="s">
        <v>17</v>
      </c>
      <c r="B16" s="84"/>
      <c r="C16" s="85"/>
      <c r="D16" s="86"/>
      <c r="E16" s="84"/>
      <c r="F16" s="85"/>
      <c r="G16" s="86"/>
      <c r="H16" s="84"/>
      <c r="I16" s="85"/>
      <c r="J16" s="86"/>
      <c r="K16" s="84"/>
      <c r="L16" s="85"/>
      <c r="M16" s="86"/>
      <c r="N16" s="84"/>
      <c r="O16" s="85"/>
      <c r="P16" s="86"/>
    </row>
    <row r="17" spans="1:16" s="78" customFormat="1" x14ac:dyDescent="0.2">
      <c r="A17" s="83" t="s">
        <v>18</v>
      </c>
      <c r="B17" s="84"/>
      <c r="C17" s="85"/>
      <c r="D17" s="86"/>
      <c r="E17" s="84"/>
      <c r="F17" s="85"/>
      <c r="G17" s="86"/>
      <c r="H17" s="84"/>
      <c r="I17" s="85"/>
      <c r="J17" s="86"/>
      <c r="K17" s="84"/>
      <c r="L17" s="85"/>
      <c r="M17" s="86"/>
      <c r="N17" s="84"/>
      <c r="O17" s="85"/>
      <c r="P17" s="86"/>
    </row>
    <row r="18" spans="1:16" s="78" customFormat="1" x14ac:dyDescent="0.2">
      <c r="A18" s="83" t="s">
        <v>19</v>
      </c>
      <c r="B18" s="84"/>
      <c r="C18" s="85"/>
      <c r="D18" s="86"/>
      <c r="E18" s="84"/>
      <c r="F18" s="85"/>
      <c r="G18" s="86"/>
      <c r="H18" s="84"/>
      <c r="I18" s="85"/>
      <c r="J18" s="86"/>
      <c r="K18" s="84"/>
      <c r="L18" s="85"/>
      <c r="M18" s="86"/>
      <c r="N18" s="84"/>
      <c r="O18" s="85"/>
      <c r="P18" s="86"/>
    </row>
    <row r="19" spans="1:16" s="78" customFormat="1" x14ac:dyDescent="0.2">
      <c r="A19" s="83" t="s">
        <v>20</v>
      </c>
      <c r="B19" s="84"/>
      <c r="C19" s="85"/>
      <c r="D19" s="86"/>
      <c r="E19" s="84"/>
      <c r="F19" s="85"/>
      <c r="G19" s="86"/>
      <c r="H19" s="84"/>
      <c r="I19" s="85"/>
      <c r="J19" s="86"/>
      <c r="K19" s="84"/>
      <c r="L19" s="85"/>
      <c r="M19" s="86"/>
      <c r="N19" s="84"/>
      <c r="O19" s="85"/>
      <c r="P19" s="86"/>
    </row>
    <row r="20" spans="1:16" s="78" customFormat="1" x14ac:dyDescent="0.2">
      <c r="A20" s="83" t="s">
        <v>21</v>
      </c>
      <c r="B20" s="84"/>
      <c r="C20" s="85"/>
      <c r="D20" s="86"/>
      <c r="E20" s="84"/>
      <c r="F20" s="85"/>
      <c r="G20" s="86"/>
      <c r="H20" s="84"/>
      <c r="I20" s="85"/>
      <c r="J20" s="86"/>
      <c r="K20" s="84"/>
      <c r="L20" s="85"/>
      <c r="M20" s="86"/>
      <c r="N20" s="84"/>
      <c r="O20" s="85"/>
      <c r="P20" s="86"/>
    </row>
    <row r="21" spans="1:16" s="78" customFormat="1" x14ac:dyDescent="0.2">
      <c r="A21" s="83" t="s">
        <v>22</v>
      </c>
      <c r="B21" s="84"/>
      <c r="C21" s="85"/>
      <c r="D21" s="86"/>
      <c r="E21" s="84"/>
      <c r="F21" s="85"/>
      <c r="G21" s="86"/>
      <c r="H21" s="84"/>
      <c r="I21" s="85"/>
      <c r="J21" s="86"/>
      <c r="K21" s="84"/>
      <c r="L21" s="85"/>
      <c r="M21" s="86"/>
      <c r="N21" s="84"/>
      <c r="O21" s="85"/>
      <c r="P21" s="86"/>
    </row>
    <row r="22" spans="1:16" s="78" customFormat="1" x14ac:dyDescent="0.2">
      <c r="A22" s="83" t="s">
        <v>23</v>
      </c>
      <c r="B22" s="84"/>
      <c r="C22" s="85"/>
      <c r="D22" s="86"/>
      <c r="E22" s="84"/>
      <c r="F22" s="85"/>
      <c r="G22" s="86"/>
      <c r="H22" s="84"/>
      <c r="I22" s="85"/>
      <c r="J22" s="86"/>
      <c r="K22" s="84"/>
      <c r="L22" s="85"/>
      <c r="M22" s="86"/>
      <c r="N22" s="84"/>
      <c r="O22" s="85"/>
      <c r="P22" s="86"/>
    </row>
    <row r="23" spans="1:16" s="78" customFormat="1" x14ac:dyDescent="0.2">
      <c r="A23" s="83" t="s">
        <v>24</v>
      </c>
      <c r="B23" s="84"/>
      <c r="C23" s="85"/>
      <c r="D23" s="86"/>
      <c r="E23" s="84"/>
      <c r="F23" s="85"/>
      <c r="G23" s="86"/>
      <c r="H23" s="84"/>
      <c r="I23" s="85"/>
      <c r="J23" s="86"/>
      <c r="K23" s="84"/>
      <c r="L23" s="85"/>
      <c r="M23" s="86"/>
      <c r="N23" s="84"/>
      <c r="O23" s="85"/>
      <c r="P23" s="86"/>
    </row>
    <row r="24" spans="1:16" s="78" customFormat="1" x14ac:dyDescent="0.2">
      <c r="A24" s="83" t="s">
        <v>25</v>
      </c>
      <c r="B24" s="84"/>
      <c r="C24" s="85"/>
      <c r="D24" s="86"/>
      <c r="E24" s="84"/>
      <c r="F24" s="85"/>
      <c r="G24" s="86"/>
      <c r="H24" s="84"/>
      <c r="I24" s="85"/>
      <c r="J24" s="86"/>
      <c r="K24" s="84"/>
      <c r="L24" s="85"/>
      <c r="M24" s="86"/>
      <c r="N24" s="84"/>
      <c r="O24" s="85"/>
      <c r="P24" s="86"/>
    </row>
    <row r="25" spans="1:16" s="78" customFormat="1" x14ac:dyDescent="0.2">
      <c r="A25" s="83" t="s">
        <v>26</v>
      </c>
      <c r="B25" s="84"/>
      <c r="C25" s="85"/>
      <c r="D25" s="86"/>
      <c r="E25" s="84"/>
      <c r="F25" s="85"/>
      <c r="G25" s="86"/>
      <c r="H25" s="84"/>
      <c r="I25" s="85"/>
      <c r="J25" s="86"/>
      <c r="K25" s="84"/>
      <c r="L25" s="85"/>
      <c r="M25" s="86"/>
      <c r="N25" s="84"/>
      <c r="O25" s="85"/>
      <c r="P25" s="86"/>
    </row>
    <row r="26" spans="1:16" s="78" customFormat="1" x14ac:dyDescent="0.2">
      <c r="A26" s="83" t="s">
        <v>27</v>
      </c>
      <c r="B26" s="84"/>
      <c r="C26" s="85"/>
      <c r="D26" s="86"/>
      <c r="E26" s="84"/>
      <c r="F26" s="85"/>
      <c r="G26" s="86"/>
      <c r="H26" s="84"/>
      <c r="I26" s="85"/>
      <c r="J26" s="86"/>
      <c r="K26" s="84"/>
      <c r="L26" s="85"/>
      <c r="M26" s="86"/>
      <c r="N26" s="84"/>
      <c r="O26" s="85"/>
      <c r="P26" s="86"/>
    </row>
    <row r="27" spans="1:16" s="78" customFormat="1" x14ac:dyDescent="0.2">
      <c r="A27" s="83" t="s">
        <v>28</v>
      </c>
      <c r="B27" s="84"/>
      <c r="C27" s="85"/>
      <c r="D27" s="86"/>
      <c r="E27" s="84"/>
      <c r="F27" s="85"/>
      <c r="G27" s="86"/>
      <c r="H27" s="84"/>
      <c r="I27" s="85"/>
      <c r="J27" s="86"/>
      <c r="K27" s="84"/>
      <c r="L27" s="85"/>
      <c r="M27" s="86"/>
      <c r="N27" s="84"/>
      <c r="O27" s="85"/>
      <c r="P27" s="86"/>
    </row>
    <row r="28" spans="1:16" s="88" customFormat="1" ht="7.5" customHeight="1" x14ac:dyDescent="0.2">
      <c r="A28" s="87"/>
      <c r="B28" s="87"/>
      <c r="C28" s="87"/>
      <c r="D28" s="87"/>
      <c r="E28" s="87"/>
      <c r="F28" s="87"/>
      <c r="G28" s="87"/>
      <c r="H28" s="87"/>
      <c r="I28" s="87"/>
      <c r="J28" s="87"/>
      <c r="K28" s="87"/>
      <c r="L28" s="87"/>
      <c r="M28" s="87"/>
      <c r="N28" s="87"/>
      <c r="O28" s="87"/>
      <c r="P28" s="87"/>
    </row>
    <row r="29" spans="1:16" s="89" customFormat="1" ht="6.75" customHeight="1" x14ac:dyDescent="0.2"/>
    <row r="31" spans="1:16" x14ac:dyDescent="0.2">
      <c r="A31" s="90"/>
      <c r="G31" s="91"/>
      <c r="H31" s="91"/>
    </row>
    <row r="32" spans="1:16" x14ac:dyDescent="0.2">
      <c r="A32" s="92" t="s">
        <v>51</v>
      </c>
      <c r="G32" s="91"/>
      <c r="H32" s="91"/>
      <c r="I32" s="91"/>
      <c r="J32" s="91"/>
    </row>
    <row r="33" spans="1:13" ht="15" x14ac:dyDescent="0.25">
      <c r="A33" s="93"/>
      <c r="B33" s="93"/>
      <c r="C33" s="93"/>
      <c r="D33" s="93"/>
      <c r="F33" s="94"/>
      <c r="G33" s="91"/>
      <c r="H33" s="91"/>
      <c r="I33" s="91"/>
    </row>
    <row r="34" spans="1:13" ht="15" x14ac:dyDescent="0.25">
      <c r="A34" s="93"/>
      <c r="B34" s="93"/>
      <c r="C34" s="93"/>
      <c r="D34" s="93"/>
      <c r="F34" s="94"/>
      <c r="G34" s="91"/>
      <c r="H34" s="91"/>
      <c r="I34" s="91"/>
    </row>
    <row r="35" spans="1:13" ht="15" x14ac:dyDescent="0.25">
      <c r="A35" s="93"/>
      <c r="B35" s="93"/>
      <c r="C35" s="93"/>
      <c r="D35" s="93"/>
      <c r="F35" s="94"/>
      <c r="G35" s="91"/>
      <c r="H35" s="91"/>
      <c r="I35" s="91"/>
    </row>
    <row r="36" spans="1:13" ht="15" x14ac:dyDescent="0.25">
      <c r="A36" s="93"/>
      <c r="B36" s="93"/>
      <c r="C36" s="93"/>
      <c r="D36" s="93"/>
      <c r="F36" s="94"/>
      <c r="G36" s="91"/>
      <c r="H36" s="91"/>
      <c r="I36" s="91"/>
    </row>
    <row r="37" spans="1:13" ht="15" x14ac:dyDescent="0.25">
      <c r="A37" s="93"/>
      <c r="B37" s="93"/>
      <c r="C37" s="93"/>
      <c r="D37" s="93"/>
      <c r="F37" s="94"/>
      <c r="G37" s="91"/>
      <c r="H37" s="91"/>
      <c r="I37" s="91"/>
    </row>
    <row r="38" spans="1:13" x14ac:dyDescent="0.2">
      <c r="I38" s="91"/>
      <c r="J38" s="91"/>
      <c r="K38" s="91"/>
      <c r="L38" s="91"/>
    </row>
    <row r="39" spans="1:13" x14ac:dyDescent="0.2">
      <c r="I39" s="91"/>
      <c r="J39" s="91"/>
      <c r="K39" s="91"/>
      <c r="L39" s="91"/>
      <c r="M39" s="91"/>
    </row>
    <row r="40" spans="1:13" x14ac:dyDescent="0.2">
      <c r="L40" s="91"/>
      <c r="M40" s="91"/>
    </row>
    <row r="41" spans="1:13" x14ac:dyDescent="0.2">
      <c r="L41" s="91"/>
      <c r="M41" s="91"/>
    </row>
    <row r="42" spans="1:13" x14ac:dyDescent="0.2">
      <c r="L42" s="91"/>
      <c r="M42" s="91"/>
    </row>
    <row r="43" spans="1:13" x14ac:dyDescent="0.2">
      <c r="L43" s="91"/>
      <c r="M43" s="91"/>
    </row>
    <row r="56" spans="1:1" x14ac:dyDescent="0.2">
      <c r="A56" s="95" t="s">
        <v>52</v>
      </c>
    </row>
  </sheetData>
  <mergeCells count="88">
    <mergeCell ref="B26:D26"/>
    <mergeCell ref="E26:G26"/>
    <mergeCell ref="H26:J26"/>
    <mergeCell ref="K26:M26"/>
    <mergeCell ref="N26:P26"/>
    <mergeCell ref="B27:D27"/>
    <mergeCell ref="E27:G27"/>
    <mergeCell ref="H27:J27"/>
    <mergeCell ref="K27:M27"/>
    <mergeCell ref="N27:P27"/>
    <mergeCell ref="B24:D24"/>
    <mergeCell ref="E24:G24"/>
    <mergeCell ref="H24:J24"/>
    <mergeCell ref="K24:M24"/>
    <mergeCell ref="N24:P24"/>
    <mergeCell ref="B25:D25"/>
    <mergeCell ref="E25:G25"/>
    <mergeCell ref="H25:J25"/>
    <mergeCell ref="K25:M25"/>
    <mergeCell ref="N25:P25"/>
    <mergeCell ref="B22:D22"/>
    <mergeCell ref="E22:G22"/>
    <mergeCell ref="H22:J22"/>
    <mergeCell ref="K22:M22"/>
    <mergeCell ref="N22:P22"/>
    <mergeCell ref="B23:D23"/>
    <mergeCell ref="E23:G23"/>
    <mergeCell ref="H23:J23"/>
    <mergeCell ref="K23:M23"/>
    <mergeCell ref="N23:P23"/>
    <mergeCell ref="B20:D20"/>
    <mergeCell ref="E20:G20"/>
    <mergeCell ref="H20:J20"/>
    <mergeCell ref="K20:M20"/>
    <mergeCell ref="N20:P20"/>
    <mergeCell ref="B21:D21"/>
    <mergeCell ref="E21:G21"/>
    <mergeCell ref="H21:J21"/>
    <mergeCell ref="K21:M21"/>
    <mergeCell ref="N21:P21"/>
    <mergeCell ref="B18:D18"/>
    <mergeCell ref="E18:G18"/>
    <mergeCell ref="H18:J18"/>
    <mergeCell ref="K18:M18"/>
    <mergeCell ref="N18:P18"/>
    <mergeCell ref="B19:D19"/>
    <mergeCell ref="E19:G19"/>
    <mergeCell ref="H19:J19"/>
    <mergeCell ref="K19:M19"/>
    <mergeCell ref="N19:P19"/>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2021-09-08T18:53:05Z</dcterms:modified>
</cp:coreProperties>
</file>