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60" windowHeight="7680" tabRatio="979" activeTab="7"/>
  </bookViews>
  <sheets>
    <sheet name="Evaluator 1" sheetId="9" r:id="rId1"/>
    <sheet name="Evaluator 2" sheetId="13" r:id="rId2"/>
    <sheet name="Evaluator 3" sheetId="12" r:id="rId3"/>
    <sheet name="Evaluator 4" sheetId="10" r:id="rId4"/>
    <sheet name="Evaluator 5" sheetId="14" r:id="rId5"/>
    <sheet name="Evaluator 6" sheetId="15" r:id="rId6"/>
    <sheet name="Summary" sheetId="1" r:id="rId7"/>
    <sheet name="Evaluation" sheetId="16"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5" l="1"/>
  <c r="G3" i="1" s="1"/>
  <c r="E4" i="15"/>
  <c r="G4" i="1" s="1"/>
  <c r="E5" i="15"/>
  <c r="G5" i="1" s="1"/>
  <c r="E6" i="15"/>
  <c r="G6" i="1" s="1"/>
  <c r="E3" i="14"/>
  <c r="F3" i="1" s="1"/>
  <c r="E4" i="14"/>
  <c r="F4" i="1" s="1"/>
  <c r="E5" i="14"/>
  <c r="F5" i="1" s="1"/>
  <c r="E6" i="14"/>
  <c r="F6" i="1" s="1"/>
  <c r="E3" i="10"/>
  <c r="E3" i="1" s="1"/>
  <c r="E4" i="10"/>
  <c r="E4" i="1" s="1"/>
  <c r="E5" i="10"/>
  <c r="E5" i="1" s="1"/>
  <c r="E6" i="10"/>
  <c r="E6" i="1" s="1"/>
  <c r="E3" i="12"/>
  <c r="D3" i="1" s="1"/>
  <c r="E4" i="12"/>
  <c r="D4" i="1" s="1"/>
  <c r="E5" i="12"/>
  <c r="D5" i="1" s="1"/>
  <c r="E6" i="12"/>
  <c r="D6" i="1" s="1"/>
  <c r="E3" i="13"/>
  <c r="C3" i="1" s="1"/>
  <c r="E4" i="13"/>
  <c r="C4" i="1" s="1"/>
  <c r="E5" i="13"/>
  <c r="C5" i="1" s="1"/>
  <c r="E6" i="13"/>
  <c r="C6" i="1" s="1"/>
  <c r="E3" i="9"/>
  <c r="B3" i="1" s="1"/>
  <c r="E4" i="9"/>
  <c r="B4" i="1" s="1"/>
  <c r="E5" i="9"/>
  <c r="B5" i="1" s="1"/>
  <c r="E6" i="9"/>
  <c r="B6" i="1" s="1"/>
  <c r="I3" i="1"/>
  <c r="I4" i="1"/>
  <c r="I5" i="1"/>
  <c r="I6" i="1"/>
  <c r="H4" i="1" l="1"/>
  <c r="J4" i="1" s="1"/>
  <c r="H5" i="1"/>
  <c r="J5" i="1" s="1"/>
  <c r="H6" i="1"/>
  <c r="J6" i="1" s="1"/>
  <c r="H3" i="1"/>
  <c r="J3" i="1" s="1"/>
  <c r="K5" i="1" l="1"/>
  <c r="K6" i="1"/>
  <c r="K4" i="1"/>
  <c r="K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<sst xmlns="http://schemas.openxmlformats.org/spreadsheetml/2006/main" count="102" uniqueCount="39">
  <si>
    <t>Evaluator 2</t>
  </si>
  <si>
    <t>Evaluator 3</t>
  </si>
  <si>
    <t>Evaluator 4</t>
  </si>
  <si>
    <t>Evaluator 5</t>
  </si>
  <si>
    <t>Criteria 1</t>
  </si>
  <si>
    <t>Criteria 2</t>
  </si>
  <si>
    <t>Criteria 3</t>
  </si>
  <si>
    <t>Total</t>
  </si>
  <si>
    <t>RESPONDENT SUMMARY</t>
  </si>
  <si>
    <t>x</t>
  </si>
  <si>
    <t>Average Score (non-financial)</t>
  </si>
  <si>
    <t>Amerex</t>
  </si>
  <si>
    <t>Bernhard TME</t>
  </si>
  <si>
    <t>Choice Energy Management</t>
  </si>
  <si>
    <t>Energy Edge</t>
  </si>
  <si>
    <t>Financial</t>
  </si>
  <si>
    <t>Evaluator 6</t>
  </si>
  <si>
    <t>Evaluator 1 (PM)</t>
  </si>
  <si>
    <t>Rank</t>
  </si>
  <si>
    <t>Average Criteria 1 Score (Financial)</t>
  </si>
  <si>
    <t>Total Score</t>
  </si>
  <si>
    <t xml:space="preserve">Choice Energy </t>
  </si>
  <si>
    <t>Choice Energy</t>
  </si>
  <si>
    <t>RFP783-20009 UHS Energy Advisory - Shortlist Evaluation Summary</t>
  </si>
  <si>
    <t>University of Houston Evaluation Matrix- Shortlist</t>
  </si>
  <si>
    <t xml:space="preserve">RFP783-20009 UHS Energy Advisory </t>
  </si>
  <si>
    <t>Evaluator Name</t>
  </si>
  <si>
    <t>Evaluation Due Date</t>
  </si>
  <si>
    <t>Non Disclosure Agreement</t>
  </si>
  <si>
    <t>By initialing, I agree that I have read and understood the Non Disclosure Agreement.</t>
  </si>
  <si>
    <t xml:space="preserve"> Criteria 1</t>
  </si>
  <si>
    <t xml:space="preserve"> Criteria 2</t>
  </si>
  <si>
    <t xml:space="preserve"> Criteria 3</t>
  </si>
  <si>
    <t>Criteria 2: Demonstrated ability of the Contractor to provide services outlined in Section 6 of this RFP.  Provide specific examples of services provided to clients of a similar size and complexity as the University of Houston System, preferably state universities in Texas.  
Reference: Section 6.1</t>
  </si>
  <si>
    <t>Criteria 3: Demonstrated professional expertise and knowledge of individuals who will be assigned to the University of Houston System, as indicated by their professional training, industry certifications, relevant experience, and client references.  These individuals must have a thorough understanding of the natural gas and electricity supply markets, industry regulations in Texas and their impact on state university clients, and taxes and fees that apply to (or don’t apply to) state university clients.  
Reference: Section 6.1, Section 8.7</t>
  </si>
  <si>
    <t>Points (1-5)</t>
  </si>
  <si>
    <t xml:space="preserve">Committee Members: </t>
  </si>
  <si>
    <t>Updated: 10/19</t>
  </si>
  <si>
    <r>
      <rPr>
        <sz val="8"/>
        <rFont val="Arial"/>
        <family val="2"/>
      </rPr>
      <t>Criteria 1: Cost; Maximum dollar amount Contractor will charge for fees and expenses for providing the requested services over the contract period. 
(pricing score will be carried over from 1st evaluation unless vendor’s pricing changes)</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</si>
</sst>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86">
    <xf numFmtId="0" fontId="0" fillId="0" borderId="0" xfId="0"/>
    <xf numFmtId="0" fontId="0" fillId="0" borderId="0" xfId="0"/>
    <xf numFmtId="0" fontId="15" fillId="24" borderId="0" xfId="0" applyFont="1" applyFill="1" applyAlignment="1"/>
    <xf numFmtId="0" fontId="16" fillId="24" borderId="0" xfId="0" applyFont="1" applyFill="1"/>
    <xf numFmtId="0" fontId="16" fillId="24" borderId="0" xfId="0" applyFont="1" applyFill="1" applyBorder="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37"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98" applyFont="1" applyAlignment="1"/>
    <xf numFmtId="0" fontId="17" fillId="0" borderId="0" xfId="0" applyFont="1"/>
    <xf numFmtId="0" fontId="17" fillId="0" borderId="0" xfId="98" applyFont="1" applyAlignment="1">
      <alignment wrapText="1"/>
    </xf>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applyBorder="1" applyAlignment="1">
      <alignment horizontal="left"/>
    </xf>
    <xf numFmtId="0" fontId="15" fillId="24" borderId="0" xfId="0" applyFont="1" applyFill="1"/>
    <xf numFmtId="0" fontId="15" fillId="24" borderId="0" xfId="0" applyFont="1" applyFill="1" applyBorder="1"/>
    <xf numFmtId="0" fontId="15"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5" borderId="0" xfId="0" applyFont="1" applyFill="1" applyBorder="1"/>
    <xf numFmtId="0" fontId="16" fillId="25" borderId="0" xfId="0" applyFont="1" applyFill="1"/>
    <xf numFmtId="0" fontId="15" fillId="0" borderId="0" xfId="98" applyFont="1" applyFill="1" applyBorder="1" applyAlignment="1">
      <alignment horizontal="center" vertical="center" wrapText="1"/>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24" borderId="0" xfId="98" applyFont="1" applyFill="1" applyAlignment="1">
      <alignment horizontal="left"/>
    </xf>
    <xf numFmtId="0" fontId="16" fillId="24" borderId="0" xfId="98" applyFont="1" applyFill="1"/>
    <xf numFmtId="0" fontId="38" fillId="24" borderId="0" xfId="109" applyFont="1" applyFill="1" applyBorder="1" applyAlignment="1">
      <alignment horizontal="left"/>
    </xf>
    <xf numFmtId="0" fontId="17" fillId="25" borderId="0" xfId="109" applyFont="1" applyFill="1" applyBorder="1" applyAlignment="1" applyProtection="1">
      <alignment horizontal="center"/>
      <protection locked="0"/>
    </xf>
    <xf numFmtId="164" fontId="44" fillId="24" borderId="0" xfId="109" applyNumberFormat="1" applyFont="1" applyFill="1" applyBorder="1" applyAlignment="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5"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5" fillId="24" borderId="0" xfId="108" applyFont="1" applyFill="1" applyAlignment="1">
      <alignment horizontal="left"/>
    </xf>
    <xf numFmtId="0" fontId="45" fillId="24" borderId="0" xfId="108" applyFont="1" applyFill="1" applyAlignment="1"/>
    <xf numFmtId="0" fontId="45" fillId="24" borderId="0" xfId="108" applyFont="1" applyFill="1" applyAlignment="1">
      <alignment horizontal="left"/>
    </xf>
    <xf numFmtId="0" fontId="17" fillId="24" borderId="0" xfId="98" applyFont="1" applyFill="1" applyBorder="1" applyAlignment="1" applyProtection="1">
      <alignment horizontal="center" wrapText="1"/>
      <protection locked="0"/>
    </xf>
    <xf numFmtId="0" fontId="17" fillId="24" borderId="0" xfId="98" applyFont="1" applyFill="1" applyAlignment="1">
      <alignment horizontal="center"/>
    </xf>
    <xf numFmtId="0" fontId="37" fillId="26" borderId="12" xfId="98" applyFont="1" applyFill="1" applyBorder="1" applyAlignment="1">
      <alignment horizontal="left"/>
    </xf>
    <xf numFmtId="0" fontId="37" fillId="26" borderId="13" xfId="98" applyFont="1" applyFill="1" applyBorder="1" applyAlignment="1">
      <alignment horizontal="left"/>
    </xf>
    <xf numFmtId="0" fontId="37" fillId="26"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7" borderId="15" xfId="98" applyFont="1" applyFill="1" applyBorder="1" applyAlignment="1">
      <alignment horizontal="center" wrapText="1"/>
    </xf>
    <xf numFmtId="0" fontId="48" fillId="27" borderId="16" xfId="98" applyFont="1" applyFill="1" applyBorder="1" applyAlignment="1">
      <alignment horizontal="center" wrapText="1"/>
    </xf>
    <xf numFmtId="0" fontId="48" fillId="27" borderId="17" xfId="98" applyFont="1" applyFill="1" applyBorder="1" applyAlignment="1">
      <alignment horizontal="center" wrapText="1"/>
    </xf>
    <xf numFmtId="0" fontId="48" fillId="24" borderId="0" xfId="98" applyFont="1" applyFill="1" applyAlignment="1">
      <alignment horizontal="center" wrapText="1"/>
    </xf>
    <xf numFmtId="0" fontId="49" fillId="24" borderId="18" xfId="98" applyFont="1" applyFill="1" applyBorder="1" applyAlignment="1">
      <alignment wrapText="1"/>
    </xf>
    <xf numFmtId="0" fontId="17" fillId="25" borderId="19" xfId="98" applyFont="1" applyFill="1" applyBorder="1" applyAlignment="1" applyProtection="1">
      <alignment horizontal="center"/>
      <protection locked="0"/>
    </xf>
    <xf numFmtId="0" fontId="17" fillId="25" borderId="18" xfId="98" applyFont="1" applyFill="1" applyBorder="1" applyAlignment="1" applyProtection="1">
      <alignment horizontal="center"/>
      <protection locked="0"/>
    </xf>
    <xf numFmtId="0" fontId="17" fillId="25" borderId="20" xfId="98" applyFont="1" applyFill="1" applyBorder="1" applyAlignment="1" applyProtection="1">
      <alignment horizontal="center"/>
      <protection locked="0"/>
    </xf>
    <xf numFmtId="0" fontId="17" fillId="28" borderId="0" xfId="98" applyFont="1" applyFill="1" applyBorder="1"/>
    <xf numFmtId="0" fontId="17" fillId="28" borderId="21"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50" fillId="24" borderId="0" xfId="109" applyFont="1" applyFill="1" applyAlignment="1">
      <alignment horizontal="left"/>
    </xf>
    <xf numFmtId="0" fontId="51" fillId="24" borderId="0" xfId="98" applyFont="1" applyFill="1"/>
    <xf numFmtId="0" fontId="39" fillId="24" borderId="0" xfId="98" applyFont="1" applyFill="1"/>
    <xf numFmtId="0" fontId="39" fillId="24" borderId="0" xfId="98" applyFont="1" applyFill="1" applyAlignment="1">
      <alignment wrapText="1"/>
    </xf>
    <xf numFmtId="0" fontId="46" fillId="24" borderId="0" xfId="98" applyFont="1" applyFill="1"/>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581025</xdr:colOff>
      <xdr:row>1</xdr:row>
      <xdr:rowOff>76200</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6448425" y="27622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6"/>
  <sheetViews>
    <sheetView workbookViewId="0">
      <selection activeCell="E19" sqref="E19"/>
    </sheetView>
  </sheetViews>
  <sheetFormatPr defaultRowHeight="12.75" x14ac:dyDescent="0.2"/>
  <cols>
    <col min="1" max="1" width="30.5703125" bestFit="1" customWidth="1"/>
    <col min="5" max="5" width="9.140625" style="10"/>
  </cols>
  <sheetData>
    <row r="1" spans="1:10" ht="15.75" x14ac:dyDescent="0.25">
      <c r="A1" s="7" t="s">
        <v>8</v>
      </c>
      <c r="B1" s="7"/>
      <c r="C1" s="7"/>
      <c r="D1" s="7"/>
      <c r="E1" s="39"/>
      <c r="F1" s="39"/>
      <c r="G1" s="39"/>
      <c r="H1" s="1"/>
    </row>
    <row r="2" spans="1:10" x14ac:dyDescent="0.2">
      <c r="A2" s="13"/>
      <c r="B2" s="8" t="s">
        <v>4</v>
      </c>
      <c r="C2" s="8" t="s">
        <v>5</v>
      </c>
      <c r="D2" s="8" t="s">
        <v>6</v>
      </c>
      <c r="E2" s="24" t="s">
        <v>7</v>
      </c>
    </row>
    <row r="3" spans="1:10" x14ac:dyDescent="0.2">
      <c r="A3" s="12" t="s">
        <v>11</v>
      </c>
      <c r="B3" s="9">
        <v>36</v>
      </c>
      <c r="C3" s="9">
        <v>18</v>
      </c>
      <c r="D3" s="9">
        <v>18</v>
      </c>
      <c r="E3" s="25">
        <f t="shared" ref="E3:E6" si="0">SUM(C3:D3)</f>
        <v>36</v>
      </c>
    </row>
    <row r="4" spans="1:10" x14ac:dyDescent="0.2">
      <c r="A4" s="12" t="s">
        <v>12</v>
      </c>
      <c r="B4" s="21">
        <v>29.6</v>
      </c>
      <c r="C4" s="21">
        <v>24</v>
      </c>
      <c r="D4" s="23">
        <v>24</v>
      </c>
      <c r="E4" s="25">
        <f t="shared" si="0"/>
        <v>48</v>
      </c>
      <c r="F4" s="1"/>
      <c r="G4" s="1"/>
      <c r="H4" s="1"/>
    </row>
    <row r="5" spans="1:10" x14ac:dyDescent="0.2">
      <c r="A5" s="14" t="s">
        <v>21</v>
      </c>
      <c r="B5" s="22">
        <v>40</v>
      </c>
      <c r="C5" s="22">
        <v>27</v>
      </c>
      <c r="D5" s="22">
        <v>27</v>
      </c>
      <c r="E5" s="25">
        <f t="shared" si="0"/>
        <v>54</v>
      </c>
      <c r="F5" s="1"/>
      <c r="G5" s="1"/>
      <c r="H5" s="1"/>
    </row>
    <row r="6" spans="1:10" x14ac:dyDescent="0.2">
      <c r="A6" s="14" t="s">
        <v>14</v>
      </c>
      <c r="B6" s="22">
        <v>31.2</v>
      </c>
      <c r="C6" s="22">
        <v>18</v>
      </c>
      <c r="D6" s="22">
        <v>18</v>
      </c>
      <c r="E6" s="25">
        <f t="shared" si="0"/>
        <v>36</v>
      </c>
      <c r="F6" s="1"/>
      <c r="G6" s="1"/>
      <c r="H6" s="1"/>
    </row>
    <row r="7" spans="1:10" x14ac:dyDescent="0.2">
      <c r="A7" s="1"/>
      <c r="B7" s="22"/>
      <c r="C7" s="1"/>
      <c r="D7" s="1"/>
      <c r="F7" s="1"/>
      <c r="G7" s="1"/>
      <c r="H7" s="1"/>
    </row>
    <row r="8" spans="1:10" x14ac:dyDescent="0.2">
      <c r="A8" s="1"/>
      <c r="B8" s="22" t="s">
        <v>15</v>
      </c>
      <c r="C8" s="1"/>
      <c r="D8" s="1"/>
      <c r="F8" s="1"/>
      <c r="G8" s="1"/>
      <c r="H8" s="1"/>
    </row>
    <row r="9" spans="1:10" x14ac:dyDescent="0.2">
      <c r="A9" s="1"/>
      <c r="B9" s="22"/>
      <c r="C9" s="1"/>
      <c r="D9" s="1"/>
      <c r="F9" s="1"/>
      <c r="G9" s="1"/>
      <c r="H9" s="1"/>
      <c r="I9" s="1"/>
      <c r="J9" s="1"/>
    </row>
    <row r="10" spans="1:10" x14ac:dyDescent="0.2">
      <c r="A10" s="1"/>
      <c r="B10" s="1"/>
      <c r="C10" s="1"/>
      <c r="D10" s="1"/>
      <c r="F10" s="1"/>
      <c r="G10" s="1"/>
      <c r="H10" s="1"/>
      <c r="I10" s="1"/>
      <c r="J10" s="1"/>
    </row>
    <row r="26" spans="1:1" x14ac:dyDescent="0.2">
      <c r="A26" t="s">
        <v>9</v>
      </c>
    </row>
  </sheetData>
  <mergeCells count="1">
    <mergeCell ref="E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D11" sqref="D11"/>
    </sheetView>
  </sheetViews>
  <sheetFormatPr defaultColWidth="9.140625" defaultRowHeight="12.75" x14ac:dyDescent="0.2"/>
  <cols>
    <col min="1" max="1" width="30.5703125" style="1" bestFit="1" customWidth="1"/>
    <col min="2"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11</v>
      </c>
      <c r="B3" s="9"/>
      <c r="C3" s="9">
        <v>24</v>
      </c>
      <c r="D3" s="9">
        <v>21</v>
      </c>
      <c r="E3" s="25">
        <f t="shared" ref="E3:E6" si="0">SUM(C3:D3)</f>
        <v>45</v>
      </c>
    </row>
    <row r="4" spans="1:7" x14ac:dyDescent="0.2">
      <c r="A4" s="12" t="s">
        <v>12</v>
      </c>
      <c r="B4" s="21"/>
      <c r="C4" s="21">
        <v>18</v>
      </c>
      <c r="D4" s="23">
        <v>21</v>
      </c>
      <c r="E4" s="25">
        <f t="shared" si="0"/>
        <v>39</v>
      </c>
    </row>
    <row r="5" spans="1:7" x14ac:dyDescent="0.2">
      <c r="A5" s="14" t="s">
        <v>22</v>
      </c>
      <c r="B5" s="22"/>
      <c r="C5" s="22">
        <v>24</v>
      </c>
      <c r="D5" s="22">
        <v>21</v>
      </c>
      <c r="E5" s="25">
        <f t="shared" si="0"/>
        <v>45</v>
      </c>
    </row>
    <row r="6" spans="1:7" x14ac:dyDescent="0.2">
      <c r="A6" s="14" t="s">
        <v>14</v>
      </c>
      <c r="B6" s="22"/>
      <c r="C6" s="22">
        <v>18</v>
      </c>
      <c r="D6" s="22">
        <v>21</v>
      </c>
      <c r="E6" s="25">
        <f t="shared" si="0"/>
        <v>39</v>
      </c>
    </row>
    <row r="7" spans="1:7" x14ac:dyDescent="0.2">
      <c r="B7" s="22"/>
    </row>
    <row r="8" spans="1:7" x14ac:dyDescent="0.2">
      <c r="B8" s="22" t="s">
        <v>15</v>
      </c>
    </row>
    <row r="9" spans="1:7" x14ac:dyDescent="0.2">
      <c r="B9" s="22"/>
    </row>
    <row r="26" spans="1:1" x14ac:dyDescent="0.2">
      <c r="A26" s="1" t="s">
        <v>9</v>
      </c>
    </row>
  </sheetData>
  <mergeCells count="1">
    <mergeCell ref="E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G13" sqref="G13"/>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11</v>
      </c>
      <c r="B3" s="9"/>
      <c r="C3" s="9">
        <v>26.4</v>
      </c>
      <c r="D3" s="9">
        <v>24</v>
      </c>
      <c r="E3" s="25">
        <f t="shared" ref="E3:E6" si="0">SUM(C3:D3)</f>
        <v>50.4</v>
      </c>
    </row>
    <row r="4" spans="1:7" x14ac:dyDescent="0.2">
      <c r="A4" s="12" t="s">
        <v>12</v>
      </c>
      <c r="B4" s="21"/>
      <c r="C4" s="21">
        <v>20.399999999999999</v>
      </c>
      <c r="D4" s="23">
        <v>21</v>
      </c>
      <c r="E4" s="25">
        <f t="shared" si="0"/>
        <v>41.4</v>
      </c>
    </row>
    <row r="5" spans="1:7" x14ac:dyDescent="0.2">
      <c r="A5" s="14" t="s">
        <v>21</v>
      </c>
      <c r="C5" s="22">
        <v>20.399999999999999</v>
      </c>
      <c r="D5" s="22">
        <v>21</v>
      </c>
      <c r="E5" s="25">
        <f t="shared" si="0"/>
        <v>41.4</v>
      </c>
    </row>
    <row r="6" spans="1:7" x14ac:dyDescent="0.2">
      <c r="A6" s="14" t="s">
        <v>14</v>
      </c>
      <c r="C6" s="22">
        <v>25.2</v>
      </c>
      <c r="D6" s="22">
        <v>24</v>
      </c>
      <c r="E6" s="25">
        <f t="shared" si="0"/>
        <v>49.2</v>
      </c>
    </row>
    <row r="8" spans="1:7" x14ac:dyDescent="0.2">
      <c r="B8" s="22" t="s">
        <v>15</v>
      </c>
    </row>
    <row r="26" spans="1:1" x14ac:dyDescent="0.2">
      <c r="A26" s="1" t="s">
        <v>9</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G27" sqref="G27"/>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11</v>
      </c>
      <c r="B3" s="9"/>
      <c r="C3" s="9">
        <v>21</v>
      </c>
      <c r="D3" s="9">
        <v>21</v>
      </c>
      <c r="E3" s="25">
        <f t="shared" ref="E3:E6" si="0">SUM(C3:D3)</f>
        <v>42</v>
      </c>
    </row>
    <row r="4" spans="1:7" x14ac:dyDescent="0.2">
      <c r="A4" s="12" t="s">
        <v>12</v>
      </c>
      <c r="B4" s="21"/>
      <c r="C4" s="21">
        <v>24</v>
      </c>
      <c r="D4" s="23">
        <v>27</v>
      </c>
      <c r="E4" s="25">
        <f t="shared" si="0"/>
        <v>51</v>
      </c>
    </row>
    <row r="5" spans="1:7" x14ac:dyDescent="0.2">
      <c r="A5" s="14" t="s">
        <v>21</v>
      </c>
      <c r="C5" s="22">
        <v>21</v>
      </c>
      <c r="D5" s="22">
        <v>21</v>
      </c>
      <c r="E5" s="25">
        <f t="shared" si="0"/>
        <v>42</v>
      </c>
    </row>
    <row r="6" spans="1:7" x14ac:dyDescent="0.2">
      <c r="A6" s="14" t="s">
        <v>14</v>
      </c>
      <c r="C6" s="22">
        <v>24</v>
      </c>
      <c r="D6" s="22">
        <v>21</v>
      </c>
      <c r="E6" s="25">
        <f t="shared" si="0"/>
        <v>45</v>
      </c>
    </row>
    <row r="8" spans="1:7" x14ac:dyDescent="0.2">
      <c r="B8" s="22" t="s">
        <v>15</v>
      </c>
    </row>
    <row r="26" spans="1:1" x14ac:dyDescent="0.2">
      <c r="A26" s="1" t="s">
        <v>9</v>
      </c>
    </row>
  </sheetData>
  <mergeCells count="1">
    <mergeCell ref="E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C18" sqref="C18"/>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11</v>
      </c>
      <c r="B3" s="9"/>
      <c r="C3" s="9">
        <v>21</v>
      </c>
      <c r="D3" s="9">
        <v>22.8</v>
      </c>
      <c r="E3" s="25">
        <f t="shared" ref="E3:E6" si="0">SUM(C3:D3)</f>
        <v>43.8</v>
      </c>
    </row>
    <row r="4" spans="1:7" x14ac:dyDescent="0.2">
      <c r="A4" s="12" t="s">
        <v>12</v>
      </c>
      <c r="B4" s="21"/>
      <c r="C4" s="21">
        <v>18</v>
      </c>
      <c r="D4" s="23">
        <v>19.2</v>
      </c>
      <c r="E4" s="25">
        <f t="shared" si="0"/>
        <v>37.200000000000003</v>
      </c>
    </row>
    <row r="5" spans="1:7" x14ac:dyDescent="0.2">
      <c r="A5" s="14" t="s">
        <v>21</v>
      </c>
      <c r="C5" s="22">
        <v>14.4</v>
      </c>
      <c r="D5" s="22">
        <v>18</v>
      </c>
      <c r="E5" s="25">
        <f t="shared" si="0"/>
        <v>32.4</v>
      </c>
    </row>
    <row r="6" spans="1:7" x14ac:dyDescent="0.2">
      <c r="A6" s="14" t="s">
        <v>14</v>
      </c>
      <c r="C6" s="22">
        <v>19.8</v>
      </c>
      <c r="D6" s="22">
        <v>19.2</v>
      </c>
      <c r="E6" s="25">
        <f t="shared" si="0"/>
        <v>39</v>
      </c>
    </row>
    <row r="8" spans="1:7" x14ac:dyDescent="0.2">
      <c r="B8" s="22" t="s">
        <v>15</v>
      </c>
    </row>
    <row r="26" spans="1:1" x14ac:dyDescent="0.2">
      <c r="A26" s="1" t="s">
        <v>9</v>
      </c>
    </row>
  </sheetData>
  <mergeCells count="1">
    <mergeCell ref="E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F25" sqref="F25"/>
    </sheetView>
  </sheetViews>
  <sheetFormatPr defaultColWidth="9.140625" defaultRowHeight="12.75" x14ac:dyDescent="0.2"/>
  <cols>
    <col min="1" max="1" width="30.5703125" style="1" bestFit="1" customWidth="1"/>
    <col min="2" max="2" width="9.140625" style="22"/>
    <col min="3" max="4" width="9.140625" style="1"/>
    <col min="5" max="5" width="9.140625" style="10"/>
    <col min="6" max="16384" width="9.140625" style="1"/>
  </cols>
  <sheetData>
    <row r="1" spans="1:7" ht="15.75" x14ac:dyDescent="0.25">
      <c r="A1" s="7" t="s">
        <v>8</v>
      </c>
      <c r="B1" s="7"/>
      <c r="C1" s="7"/>
      <c r="D1" s="7"/>
      <c r="E1" s="39"/>
      <c r="F1" s="39"/>
      <c r="G1" s="39"/>
    </row>
    <row r="2" spans="1:7" x14ac:dyDescent="0.2">
      <c r="A2" s="13"/>
      <c r="B2" s="8" t="s">
        <v>4</v>
      </c>
      <c r="C2" s="8" t="s">
        <v>5</v>
      </c>
      <c r="D2" s="8" t="s">
        <v>6</v>
      </c>
      <c r="E2" s="24" t="s">
        <v>7</v>
      </c>
    </row>
    <row r="3" spans="1:7" x14ac:dyDescent="0.2">
      <c r="A3" s="12" t="s">
        <v>11</v>
      </c>
      <c r="B3" s="9"/>
      <c r="C3" s="9">
        <v>28.2</v>
      </c>
      <c r="D3" s="9">
        <v>28.8</v>
      </c>
      <c r="E3" s="25">
        <f t="shared" ref="E3:E6" si="0">SUM(C3:D3)</f>
        <v>57</v>
      </c>
    </row>
    <row r="4" spans="1:7" x14ac:dyDescent="0.2">
      <c r="A4" s="12" t="s">
        <v>12</v>
      </c>
      <c r="B4" s="21"/>
      <c r="C4" s="21">
        <v>25.8</v>
      </c>
      <c r="D4" s="23">
        <v>26.4</v>
      </c>
      <c r="E4" s="25">
        <f t="shared" si="0"/>
        <v>52.2</v>
      </c>
    </row>
    <row r="5" spans="1:7" x14ac:dyDescent="0.2">
      <c r="A5" s="14" t="s">
        <v>21</v>
      </c>
      <c r="C5" s="22">
        <v>27.6</v>
      </c>
      <c r="D5" s="22">
        <v>28.2</v>
      </c>
      <c r="E5" s="25">
        <f t="shared" si="0"/>
        <v>55.8</v>
      </c>
    </row>
    <row r="6" spans="1:7" x14ac:dyDescent="0.2">
      <c r="A6" s="14" t="s">
        <v>14</v>
      </c>
      <c r="C6" s="22">
        <v>29.4</v>
      </c>
      <c r="D6" s="22">
        <v>29.4</v>
      </c>
      <c r="E6" s="25">
        <f t="shared" si="0"/>
        <v>58.8</v>
      </c>
    </row>
    <row r="8" spans="1:7" x14ac:dyDescent="0.2">
      <c r="B8" s="22" t="s">
        <v>15</v>
      </c>
    </row>
    <row r="26" spans="1:1" x14ac:dyDescent="0.2">
      <c r="A26" s="1" t="s">
        <v>9</v>
      </c>
    </row>
  </sheetData>
  <mergeCells count="1">
    <mergeCell ref="E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zoomScale="85" zoomScaleNormal="85" workbookViewId="0">
      <selection activeCell="N9" sqref="N9"/>
    </sheetView>
  </sheetViews>
  <sheetFormatPr defaultColWidth="9.140625" defaultRowHeight="15" x14ac:dyDescent="0.2"/>
  <cols>
    <col min="1" max="1" width="35.28515625" style="3" customWidth="1"/>
    <col min="2" max="9" width="7.7109375" style="3" customWidth="1"/>
    <col min="10" max="10" width="7.140625" style="3" bestFit="1" customWidth="1"/>
    <col min="11" max="11" width="9.85546875" style="3" customWidth="1"/>
    <col min="12" max="12" width="9.85546875" style="29" customWidth="1"/>
    <col min="13" max="13" width="6.140625" style="3" customWidth="1"/>
    <col min="14" max="16" width="7.7109375" style="3" customWidth="1"/>
    <col min="17" max="17" width="7.5703125" style="3" customWidth="1"/>
    <col min="18" max="19" width="7.7109375" style="3" customWidth="1"/>
    <col min="20" max="20" width="10.42578125" style="3" bestFit="1" customWidth="1"/>
    <col min="21" max="16384" width="9.140625" style="3"/>
  </cols>
  <sheetData>
    <row r="1" spans="1:18" ht="15.75" x14ac:dyDescent="0.25">
      <c r="A1" s="16" t="s">
        <v>23</v>
      </c>
      <c r="B1" s="16"/>
      <c r="C1" s="16"/>
      <c r="D1" s="16"/>
      <c r="E1" s="16"/>
      <c r="F1" s="16"/>
      <c r="G1" s="16"/>
      <c r="H1" s="16"/>
      <c r="I1" s="16"/>
      <c r="J1" s="16"/>
      <c r="K1" s="16"/>
      <c r="L1" s="26"/>
      <c r="M1" s="16"/>
      <c r="N1" s="15"/>
      <c r="O1" s="15"/>
      <c r="P1" s="15"/>
      <c r="Q1" s="15"/>
      <c r="R1" s="2"/>
    </row>
    <row r="2" spans="1:18" s="5" customFormat="1" ht="255.75" customHeight="1" thickBot="1" x14ac:dyDescent="0.25">
      <c r="A2" s="19"/>
      <c r="B2" s="20" t="s">
        <v>17</v>
      </c>
      <c r="C2" s="20" t="s">
        <v>0</v>
      </c>
      <c r="D2" s="20" t="s">
        <v>1</v>
      </c>
      <c r="E2" s="20" t="s">
        <v>2</v>
      </c>
      <c r="F2" s="20" t="s">
        <v>3</v>
      </c>
      <c r="G2" s="20" t="s">
        <v>16</v>
      </c>
      <c r="H2" s="20" t="s">
        <v>10</v>
      </c>
      <c r="I2" s="20" t="s">
        <v>19</v>
      </c>
      <c r="J2" s="27" t="s">
        <v>20</v>
      </c>
      <c r="K2" s="20" t="s">
        <v>18</v>
      </c>
      <c r="L2" s="3"/>
    </row>
    <row r="3" spans="1:18" s="4" customFormat="1" ht="16.5" customHeight="1" x14ac:dyDescent="0.25">
      <c r="A3" s="30" t="s">
        <v>11</v>
      </c>
      <c r="B3" s="18">
        <f>'Evaluator 1'!E3</f>
        <v>36</v>
      </c>
      <c r="C3" s="18">
        <f>'Evaluator 2'!E3</f>
        <v>45</v>
      </c>
      <c r="D3" s="18">
        <f>'Evaluator 3'!E3</f>
        <v>50.4</v>
      </c>
      <c r="E3" s="18">
        <f>'Evaluator 4'!E3</f>
        <v>42</v>
      </c>
      <c r="F3" s="18">
        <f>'Evaluator 5'!E3</f>
        <v>43.8</v>
      </c>
      <c r="G3" s="18">
        <f>'Evaluator 6'!E3</f>
        <v>57</v>
      </c>
      <c r="H3" s="17">
        <f>AVERAGE(B3:G3)</f>
        <v>45.699999999999996</v>
      </c>
      <c r="I3" s="17">
        <f>'Evaluator 1'!B3</f>
        <v>36</v>
      </c>
      <c r="J3" s="28">
        <f t="shared" ref="J3:J6" si="0">SUM(H3,I3)</f>
        <v>81.699999999999989</v>
      </c>
      <c r="K3" s="32">
        <f>_xlfn.RANK.EQ(J3,$J$3:$J$6,0)</f>
        <v>2</v>
      </c>
    </row>
    <row r="4" spans="1:18" ht="15.75" x14ac:dyDescent="0.25">
      <c r="A4" s="31" t="s">
        <v>12</v>
      </c>
      <c r="B4" s="18">
        <f>'Evaluator 1'!E4</f>
        <v>48</v>
      </c>
      <c r="C4" s="18">
        <f>'Evaluator 2'!E4</f>
        <v>39</v>
      </c>
      <c r="D4" s="18">
        <f>'Evaluator 3'!E4</f>
        <v>41.4</v>
      </c>
      <c r="E4" s="18">
        <f>'Evaluator 4'!E4</f>
        <v>51</v>
      </c>
      <c r="F4" s="18">
        <f>'Evaluator 5'!E4</f>
        <v>37.200000000000003</v>
      </c>
      <c r="G4" s="18">
        <f>'Evaluator 6'!E4</f>
        <v>52.2</v>
      </c>
      <c r="H4" s="17">
        <f>AVERAGE(B4:G4)</f>
        <v>44.800000000000004</v>
      </c>
      <c r="I4" s="17">
        <f>'Evaluator 1'!B4</f>
        <v>29.6</v>
      </c>
      <c r="J4" s="28">
        <f t="shared" si="0"/>
        <v>74.400000000000006</v>
      </c>
      <c r="K4" s="32">
        <f>_xlfn.RANK.EQ(J4,$J$3:$J$6,0)</f>
        <v>4</v>
      </c>
      <c r="L4" s="3"/>
    </row>
    <row r="5" spans="1:18" s="38" customFormat="1" ht="15.75" x14ac:dyDescent="0.25">
      <c r="A5" s="33" t="s">
        <v>13</v>
      </c>
      <c r="B5" s="34">
        <f>'Evaluator 1'!E5</f>
        <v>54</v>
      </c>
      <c r="C5" s="34">
        <f>'Evaluator 2'!E5</f>
        <v>45</v>
      </c>
      <c r="D5" s="34">
        <f>'Evaluator 3'!E5</f>
        <v>41.4</v>
      </c>
      <c r="E5" s="34">
        <f>'Evaluator 4'!E5</f>
        <v>42</v>
      </c>
      <c r="F5" s="34">
        <f>'Evaluator 5'!E5</f>
        <v>32.4</v>
      </c>
      <c r="G5" s="34">
        <f>'Evaluator 6'!E5</f>
        <v>55.8</v>
      </c>
      <c r="H5" s="35">
        <f>AVERAGE(B5:G5)</f>
        <v>45.1</v>
      </c>
      <c r="I5" s="35">
        <f>'Evaluator 1'!B5</f>
        <v>40</v>
      </c>
      <c r="J5" s="36">
        <f t="shared" si="0"/>
        <v>85.1</v>
      </c>
      <c r="K5" s="37">
        <f>_xlfn.RANK.EQ(J5,$J$3:$J$6,0)</f>
        <v>1</v>
      </c>
    </row>
    <row r="6" spans="1:18" ht="15.75" x14ac:dyDescent="0.25">
      <c r="A6" s="31" t="s">
        <v>14</v>
      </c>
      <c r="B6" s="18">
        <f>'Evaluator 1'!E6</f>
        <v>36</v>
      </c>
      <c r="C6" s="18">
        <f>'Evaluator 2'!E6</f>
        <v>39</v>
      </c>
      <c r="D6" s="18">
        <f>'Evaluator 3'!E6</f>
        <v>49.2</v>
      </c>
      <c r="E6" s="18">
        <f>'Evaluator 4'!E6</f>
        <v>45</v>
      </c>
      <c r="F6" s="18">
        <f>'Evaluator 5'!E6</f>
        <v>39</v>
      </c>
      <c r="G6" s="18">
        <f>'Evaluator 6'!E6</f>
        <v>58.8</v>
      </c>
      <c r="H6" s="17">
        <f>AVERAGE(B6:G6)</f>
        <v>44.5</v>
      </c>
      <c r="I6" s="17">
        <f>'Evaluator 1'!B6</f>
        <v>31.2</v>
      </c>
      <c r="J6" s="28">
        <f t="shared" si="0"/>
        <v>75.7</v>
      </c>
      <c r="K6" s="32">
        <f>_xlfn.RANK.EQ(J6,$J$3:$J$6,0)</f>
        <v>3</v>
      </c>
      <c r="L6" s="3"/>
    </row>
    <row r="7" spans="1:18" x14ac:dyDescent="0.2">
      <c r="K7" s="11"/>
    </row>
    <row r="8" spans="1:18" x14ac:dyDescent="0.2">
      <c r="A8" s="6"/>
    </row>
    <row r="9" spans="1:18" x14ac:dyDescent="0.2">
      <c r="A9" s="6"/>
    </row>
  </sheetData>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7"/>
  <sheetViews>
    <sheetView tabSelected="1" zoomScaleNormal="100" workbookViewId="0">
      <selection sqref="A1:I1"/>
    </sheetView>
  </sheetViews>
  <sheetFormatPr defaultRowHeight="12.75" x14ac:dyDescent="0.2"/>
  <cols>
    <col min="1" max="1" width="21" style="42" customWidth="1"/>
    <col min="2" max="9" width="9.5703125" style="42" customWidth="1"/>
    <col min="10" max="10" width="41.85546875" style="42" customWidth="1"/>
    <col min="11" max="28" width="9.5703125" style="42" customWidth="1"/>
    <col min="29" max="16384" width="9.140625" style="42"/>
  </cols>
  <sheetData>
    <row r="1" spans="1:10" ht="15.75" customHeight="1" x14ac:dyDescent="0.25">
      <c r="A1" s="40" t="s">
        <v>24</v>
      </c>
      <c r="B1" s="40"/>
      <c r="C1" s="40"/>
      <c r="D1" s="40"/>
      <c r="E1" s="40"/>
      <c r="F1" s="40"/>
      <c r="G1" s="40"/>
      <c r="H1" s="40"/>
      <c r="I1" s="40"/>
      <c r="J1" s="41"/>
    </row>
    <row r="2" spans="1:10" ht="15.75" x14ac:dyDescent="0.25">
      <c r="A2" s="43" t="s">
        <v>25</v>
      </c>
      <c r="B2" s="43"/>
      <c r="C2" s="43"/>
      <c r="D2" s="43"/>
      <c r="E2" s="43"/>
      <c r="F2" s="43"/>
      <c r="G2" s="43"/>
      <c r="H2" s="43"/>
      <c r="I2" s="43"/>
      <c r="J2" s="44"/>
    </row>
    <row r="3" spans="1:10" x14ac:dyDescent="0.2">
      <c r="A3" s="45" t="s">
        <v>26</v>
      </c>
      <c r="B3" s="46"/>
      <c r="C3" s="46"/>
      <c r="D3" s="46"/>
    </row>
    <row r="4" spans="1:10" ht="15" customHeight="1" x14ac:dyDescent="0.2">
      <c r="A4" s="45" t="s">
        <v>27</v>
      </c>
      <c r="B4" s="47">
        <v>44188</v>
      </c>
      <c r="C4" s="47"/>
      <c r="D4" s="47"/>
      <c r="E4" s="48"/>
    </row>
    <row r="5" spans="1:10" s="51" customFormat="1" ht="20.25" customHeight="1" x14ac:dyDescent="0.25">
      <c r="A5" s="49" t="s">
        <v>28</v>
      </c>
      <c r="B5" s="49"/>
      <c r="C5" s="50"/>
      <c r="D5" s="50"/>
      <c r="E5" s="50"/>
      <c r="F5" s="50"/>
      <c r="G5" s="50"/>
    </row>
    <row r="6" spans="1:10" s="51" customFormat="1" ht="27" customHeight="1" thickBot="1" x14ac:dyDescent="0.25">
      <c r="A6" s="52"/>
      <c r="B6" s="53" t="s">
        <v>29</v>
      </c>
      <c r="C6" s="53"/>
      <c r="D6" s="53"/>
      <c r="E6" s="53"/>
      <c r="F6" s="53"/>
      <c r="G6" s="53"/>
      <c r="H6" s="53"/>
      <c r="I6" s="53"/>
    </row>
    <row r="7" spans="1:10" s="51" customFormat="1" ht="20.25" customHeight="1" x14ac:dyDescent="0.25">
      <c r="A7" s="54"/>
      <c r="B7" s="54"/>
      <c r="C7" s="55"/>
      <c r="D7" s="56"/>
      <c r="E7" s="56"/>
      <c r="F7" s="56"/>
      <c r="G7" s="56"/>
    </row>
    <row r="8" spans="1:10" s="51" customFormat="1" ht="27" customHeight="1" x14ac:dyDescent="0.2">
      <c r="A8" s="57"/>
      <c r="B8" s="53"/>
      <c r="C8" s="53"/>
      <c r="D8" s="53"/>
      <c r="E8" s="53"/>
      <c r="F8" s="53"/>
      <c r="G8" s="53"/>
      <c r="H8" s="53"/>
      <c r="I8" s="53"/>
    </row>
    <row r="9" spans="1:10" ht="15" customHeight="1" x14ac:dyDescent="0.2"/>
    <row r="10" spans="1:10" ht="15" customHeight="1" x14ac:dyDescent="0.2"/>
    <row r="11" spans="1:10" ht="11.25" customHeight="1" thickBot="1" x14ac:dyDescent="0.25"/>
    <row r="12" spans="1:10" s="58" customFormat="1" ht="13.5" thickBot="1" x14ac:dyDescent="0.25">
      <c r="B12" s="59" t="s">
        <v>30</v>
      </c>
      <c r="C12" s="60"/>
      <c r="D12" s="61"/>
      <c r="E12" s="59" t="s">
        <v>31</v>
      </c>
      <c r="F12" s="60"/>
      <c r="G12" s="61"/>
      <c r="H12" s="59" t="s">
        <v>32</v>
      </c>
      <c r="I12" s="60"/>
      <c r="J12" s="61"/>
    </row>
    <row r="13" spans="1:10" s="58" customFormat="1" ht="189" customHeight="1" x14ac:dyDescent="0.2">
      <c r="B13" s="62" t="s">
        <v>38</v>
      </c>
      <c r="C13" s="63"/>
      <c r="D13" s="64"/>
      <c r="E13" s="65" t="s">
        <v>33</v>
      </c>
      <c r="F13" s="63"/>
      <c r="G13" s="64"/>
      <c r="H13" s="65" t="s">
        <v>34</v>
      </c>
      <c r="I13" s="63"/>
      <c r="J13" s="64"/>
    </row>
    <row r="14" spans="1:10" s="70" customFormat="1" ht="11.25" customHeight="1" x14ac:dyDescent="0.2">
      <c r="A14" s="66"/>
      <c r="B14" s="67" t="s">
        <v>35</v>
      </c>
      <c r="C14" s="68"/>
      <c r="D14" s="69"/>
      <c r="E14" s="67" t="s">
        <v>35</v>
      </c>
      <c r="F14" s="68"/>
      <c r="G14" s="69"/>
      <c r="H14" s="67" t="s">
        <v>35</v>
      </c>
      <c r="I14" s="68"/>
      <c r="J14" s="69"/>
    </row>
    <row r="15" spans="1:10" s="70" customFormat="1" x14ac:dyDescent="0.2">
      <c r="A15" s="71" t="s">
        <v>11</v>
      </c>
      <c r="B15" s="72"/>
      <c r="C15" s="73"/>
      <c r="D15" s="74"/>
      <c r="E15" s="72"/>
      <c r="F15" s="73"/>
      <c r="G15" s="74"/>
      <c r="H15" s="72"/>
      <c r="I15" s="73"/>
      <c r="J15" s="74"/>
    </row>
    <row r="16" spans="1:10" s="70" customFormat="1" x14ac:dyDescent="0.2">
      <c r="A16" s="71" t="s">
        <v>12</v>
      </c>
      <c r="B16" s="72"/>
      <c r="C16" s="73"/>
      <c r="D16" s="74"/>
      <c r="E16" s="72"/>
      <c r="F16" s="73"/>
      <c r="G16" s="74"/>
      <c r="H16" s="72"/>
      <c r="I16" s="73"/>
      <c r="J16" s="74"/>
    </row>
    <row r="17" spans="1:28" s="70" customFormat="1" x14ac:dyDescent="0.2">
      <c r="A17" s="71" t="s">
        <v>22</v>
      </c>
      <c r="B17" s="72"/>
      <c r="C17" s="73"/>
      <c r="D17" s="74"/>
      <c r="E17" s="72"/>
      <c r="F17" s="73"/>
      <c r="G17" s="74"/>
      <c r="H17" s="72"/>
      <c r="I17" s="73"/>
      <c r="J17" s="74"/>
    </row>
    <row r="18" spans="1:28" s="70" customFormat="1" x14ac:dyDescent="0.2">
      <c r="A18" s="71" t="s">
        <v>14</v>
      </c>
      <c r="B18" s="72"/>
      <c r="C18" s="73"/>
      <c r="D18" s="74"/>
      <c r="E18" s="72"/>
      <c r="F18" s="73"/>
      <c r="G18" s="74"/>
      <c r="H18" s="72"/>
      <c r="I18" s="73"/>
      <c r="J18" s="74"/>
    </row>
    <row r="19" spans="1:28" s="76" customFormat="1" ht="7.5" customHeight="1" x14ac:dyDescent="0.2">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row>
    <row r="20" spans="1:28" s="77" customFormat="1" ht="6.75" customHeight="1" x14ac:dyDescent="0.2"/>
    <row r="22" spans="1:28" x14ac:dyDescent="0.2">
      <c r="A22" s="78"/>
      <c r="G22" s="79"/>
      <c r="H22" s="79"/>
    </row>
    <row r="23" spans="1:28" x14ac:dyDescent="0.2">
      <c r="A23" s="80" t="s">
        <v>36</v>
      </c>
      <c r="G23" s="79"/>
      <c r="H23" s="79"/>
      <c r="I23" s="79"/>
      <c r="J23" s="79"/>
    </row>
    <row r="24" spans="1:28" s="82" customFormat="1" x14ac:dyDescent="0.2">
      <c r="A24" s="81"/>
      <c r="B24" s="81"/>
      <c r="F24" s="81"/>
      <c r="H24" s="83"/>
      <c r="I24" s="83"/>
      <c r="J24" s="83"/>
    </row>
    <row r="25" spans="1:28" x14ac:dyDescent="0.2">
      <c r="A25" s="84"/>
      <c r="B25" s="84"/>
      <c r="F25" s="84"/>
      <c r="H25" s="79"/>
      <c r="I25" s="79"/>
      <c r="J25" s="79"/>
    </row>
    <row r="26" spans="1:28" x14ac:dyDescent="0.2">
      <c r="A26" s="84"/>
      <c r="B26" s="84"/>
      <c r="F26" s="84"/>
      <c r="H26" s="79"/>
      <c r="I26" s="79"/>
      <c r="J26" s="79"/>
    </row>
    <row r="27" spans="1:28" x14ac:dyDescent="0.2">
      <c r="A27" s="84"/>
      <c r="B27" s="84"/>
      <c r="F27" s="84"/>
      <c r="H27" s="79"/>
      <c r="I27" s="79"/>
      <c r="J27" s="79"/>
    </row>
    <row r="28" spans="1:28" x14ac:dyDescent="0.2">
      <c r="A28" s="84"/>
      <c r="B28" s="84"/>
      <c r="F28" s="84"/>
      <c r="H28" s="79"/>
      <c r="I28" s="79"/>
      <c r="J28" s="79"/>
    </row>
    <row r="29" spans="1:28" x14ac:dyDescent="0.2">
      <c r="A29" s="84"/>
      <c r="B29" s="84"/>
      <c r="F29" s="84"/>
      <c r="H29" s="79"/>
      <c r="I29" s="79"/>
      <c r="J29" s="79"/>
    </row>
    <row r="30" spans="1:28" x14ac:dyDescent="0.2">
      <c r="I30" s="79"/>
      <c r="J30" s="79"/>
      <c r="K30" s="79"/>
      <c r="L30" s="79"/>
      <c r="M30" s="79"/>
    </row>
    <row r="31" spans="1:28" x14ac:dyDescent="0.2">
      <c r="L31" s="79"/>
      <c r="M31" s="79"/>
    </row>
    <row r="32" spans="1:28" x14ac:dyDescent="0.2">
      <c r="L32" s="79"/>
      <c r="M32" s="79"/>
    </row>
    <row r="33" spans="1:13" x14ac:dyDescent="0.2">
      <c r="L33" s="79"/>
      <c r="M33" s="79"/>
    </row>
    <row r="34" spans="1:13" x14ac:dyDescent="0.2">
      <c r="L34" s="79"/>
      <c r="M34" s="79"/>
    </row>
    <row r="47" spans="1:13" x14ac:dyDescent="0.2">
      <c r="A47" s="85" t="s">
        <v>37</v>
      </c>
    </row>
  </sheetData>
  <mergeCells count="29">
    <mergeCell ref="B18:D18"/>
    <mergeCell ref="E18:G18"/>
    <mergeCell ref="H18:J18"/>
    <mergeCell ref="B16:D16"/>
    <mergeCell ref="E16:G16"/>
    <mergeCell ref="H16:J16"/>
    <mergeCell ref="B17:D17"/>
    <mergeCell ref="E17:G17"/>
    <mergeCell ref="H17:J17"/>
    <mergeCell ref="B14:D14"/>
    <mergeCell ref="E14:G14"/>
    <mergeCell ref="H14:J14"/>
    <mergeCell ref="B15:D15"/>
    <mergeCell ref="E15:G15"/>
    <mergeCell ref="H15:J15"/>
    <mergeCell ref="A7:B7"/>
    <mergeCell ref="B8:I8"/>
    <mergeCell ref="B12:D12"/>
    <mergeCell ref="E12:G12"/>
    <mergeCell ref="H12:J12"/>
    <mergeCell ref="B13:D13"/>
    <mergeCell ref="E13:G13"/>
    <mergeCell ref="H13:J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2021-01-06T18:51:12Z</dcterms:modified>
</cp:coreProperties>
</file>