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979" activeTab="6"/>
  </bookViews>
  <sheets>
    <sheet name="Evaluator 1" sheetId="9" r:id="rId1"/>
    <sheet name="Evaluator 2" sheetId="13" r:id="rId2"/>
    <sheet name="Evaluator 3" sheetId="12" r:id="rId3"/>
    <sheet name="Evaluator 4" sheetId="11" r:id="rId4"/>
    <sheet name="Evaluator 5" sheetId="10" r:id="rId5"/>
    <sheet name="Evaluator 6" sheetId="14" r:id="rId6"/>
    <sheet name="Evaluator 7" sheetId="15" r:id="rId7"/>
    <sheet name="Summary" sheetId="1" r:id="rId8"/>
    <sheet name="Evaluation" sheetId="16" r:id="rId9"/>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G8" i="1"/>
  <c r="G19" i="1"/>
  <c r="G20" i="1"/>
  <c r="F6" i="1"/>
  <c r="F18" i="1"/>
  <c r="E6" i="1"/>
  <c r="E7" i="1"/>
  <c r="D7" i="1"/>
  <c r="D8" i="1"/>
  <c r="D16" i="1"/>
  <c r="E4" i="15"/>
  <c r="H4" i="1" s="1"/>
  <c r="E5" i="15"/>
  <c r="H5" i="1" s="1"/>
  <c r="E6" i="15"/>
  <c r="H6" i="1" s="1"/>
  <c r="E7" i="15"/>
  <c r="H7" i="1" s="1"/>
  <c r="E8" i="15"/>
  <c r="H8" i="1" s="1"/>
  <c r="E9" i="15"/>
  <c r="H9" i="1" s="1"/>
  <c r="E10" i="15"/>
  <c r="H10" i="1" s="1"/>
  <c r="E11" i="15"/>
  <c r="H11" i="1" s="1"/>
  <c r="E12" i="15"/>
  <c r="H12" i="1" s="1"/>
  <c r="E13" i="15"/>
  <c r="H13" i="1" s="1"/>
  <c r="E14" i="15"/>
  <c r="H14" i="1" s="1"/>
  <c r="E15" i="15"/>
  <c r="H15" i="1" s="1"/>
  <c r="E16" i="15"/>
  <c r="H16" i="1" s="1"/>
  <c r="E17" i="15"/>
  <c r="H17" i="1" s="1"/>
  <c r="E18" i="15"/>
  <c r="H18" i="1" s="1"/>
  <c r="E19" i="15"/>
  <c r="H19" i="1" s="1"/>
  <c r="E20" i="15"/>
  <c r="H20" i="1" s="1"/>
  <c r="E3" i="15"/>
  <c r="H3" i="1" s="1"/>
  <c r="E4" i="14"/>
  <c r="E5" i="14"/>
  <c r="G5" i="1" s="1"/>
  <c r="E6" i="14"/>
  <c r="G6" i="1" s="1"/>
  <c r="E7" i="14"/>
  <c r="G7" i="1" s="1"/>
  <c r="E8" i="14"/>
  <c r="E9" i="14"/>
  <c r="G9" i="1" s="1"/>
  <c r="E10" i="14"/>
  <c r="G10" i="1" s="1"/>
  <c r="E11" i="14"/>
  <c r="G11" i="1" s="1"/>
  <c r="E12" i="14"/>
  <c r="G12" i="1" s="1"/>
  <c r="E13" i="14"/>
  <c r="G13" i="1" s="1"/>
  <c r="E14" i="14"/>
  <c r="G14" i="1" s="1"/>
  <c r="E15" i="14"/>
  <c r="G15" i="1" s="1"/>
  <c r="E16" i="14"/>
  <c r="G16" i="1" s="1"/>
  <c r="E17" i="14"/>
  <c r="G17" i="1" s="1"/>
  <c r="E18" i="14"/>
  <c r="G18" i="1" s="1"/>
  <c r="E19" i="14"/>
  <c r="E20" i="14"/>
  <c r="E3" i="14"/>
  <c r="G3" i="1" s="1"/>
  <c r="E4" i="10"/>
  <c r="F4" i="1" s="1"/>
  <c r="E5" i="10"/>
  <c r="F5" i="1" s="1"/>
  <c r="E6" i="10"/>
  <c r="E7" i="10"/>
  <c r="F7" i="1" s="1"/>
  <c r="E8" i="10"/>
  <c r="F8" i="1" s="1"/>
  <c r="E9" i="10"/>
  <c r="F9" i="1" s="1"/>
  <c r="E10" i="10"/>
  <c r="F10" i="1" s="1"/>
  <c r="E11" i="10"/>
  <c r="F11" i="1" s="1"/>
  <c r="E12" i="10"/>
  <c r="F12" i="1" s="1"/>
  <c r="E13" i="10"/>
  <c r="F13" i="1" s="1"/>
  <c r="E14" i="10"/>
  <c r="F14" i="1" s="1"/>
  <c r="E15" i="10"/>
  <c r="F15" i="1" s="1"/>
  <c r="E16" i="10"/>
  <c r="F16" i="1" s="1"/>
  <c r="E17" i="10"/>
  <c r="F17" i="1" s="1"/>
  <c r="E18" i="10"/>
  <c r="E19" i="10"/>
  <c r="F19" i="1" s="1"/>
  <c r="E20" i="10"/>
  <c r="F20" i="1" s="1"/>
  <c r="E3" i="10"/>
  <c r="F3" i="1" s="1"/>
  <c r="E4" i="11"/>
  <c r="E4" i="1" s="1"/>
  <c r="E5" i="11"/>
  <c r="E5" i="1" s="1"/>
  <c r="E6" i="11"/>
  <c r="E7" i="11"/>
  <c r="E8" i="11"/>
  <c r="E8" i="1" s="1"/>
  <c r="E9" i="11"/>
  <c r="E9" i="1" s="1"/>
  <c r="E10" i="11"/>
  <c r="E10" i="1" s="1"/>
  <c r="E11" i="11"/>
  <c r="E11" i="1" s="1"/>
  <c r="E12" i="11"/>
  <c r="E12" i="1" s="1"/>
  <c r="E13" i="11"/>
  <c r="E13" i="1" s="1"/>
  <c r="E14" i="11"/>
  <c r="E14" i="1" s="1"/>
  <c r="E15" i="11"/>
  <c r="E15" i="1" s="1"/>
  <c r="E16" i="11"/>
  <c r="E16" i="1" s="1"/>
  <c r="E17" i="11"/>
  <c r="E17" i="1" s="1"/>
  <c r="E18" i="11"/>
  <c r="E18" i="1" s="1"/>
  <c r="E19" i="11"/>
  <c r="E19" i="1" s="1"/>
  <c r="E20" i="11"/>
  <c r="E20" i="1" s="1"/>
  <c r="E3" i="11"/>
  <c r="E3" i="1" s="1"/>
  <c r="E4" i="12"/>
  <c r="D4" i="1" s="1"/>
  <c r="E5" i="12"/>
  <c r="D5" i="1" s="1"/>
  <c r="E6" i="12"/>
  <c r="D6" i="1" s="1"/>
  <c r="E7" i="12"/>
  <c r="E8" i="12"/>
  <c r="E9" i="12"/>
  <c r="D9" i="1" s="1"/>
  <c r="E10" i="12"/>
  <c r="D10" i="1" s="1"/>
  <c r="E11" i="12"/>
  <c r="D11" i="1" s="1"/>
  <c r="E12" i="12"/>
  <c r="D12" i="1" s="1"/>
  <c r="E13" i="12"/>
  <c r="D13" i="1" s="1"/>
  <c r="E14" i="12"/>
  <c r="D14" i="1" s="1"/>
  <c r="E15" i="12"/>
  <c r="D15" i="1" s="1"/>
  <c r="E16" i="12"/>
  <c r="E17" i="12"/>
  <c r="D17" i="1" s="1"/>
  <c r="E18" i="12"/>
  <c r="D18" i="1" s="1"/>
  <c r="E19" i="12"/>
  <c r="D19" i="1" s="1"/>
  <c r="E20" i="12"/>
  <c r="D20" i="1" s="1"/>
  <c r="E3" i="12"/>
  <c r="D3" i="1" s="1"/>
  <c r="E4" i="13"/>
  <c r="C4" i="1" s="1"/>
  <c r="E5" i="13"/>
  <c r="C5" i="1" s="1"/>
  <c r="E6" i="13"/>
  <c r="C6" i="1" s="1"/>
  <c r="E7" i="13"/>
  <c r="C7" i="1" s="1"/>
  <c r="E8" i="13"/>
  <c r="C8" i="1" s="1"/>
  <c r="E9" i="13"/>
  <c r="C9" i="1" s="1"/>
  <c r="E10" i="13"/>
  <c r="C10" i="1" s="1"/>
  <c r="E11" i="13"/>
  <c r="C11" i="1" s="1"/>
  <c r="E12" i="13"/>
  <c r="C12" i="1" s="1"/>
  <c r="E13" i="13"/>
  <c r="C13" i="1" s="1"/>
  <c r="E14" i="13"/>
  <c r="C14" i="1" s="1"/>
  <c r="E15" i="13"/>
  <c r="C15" i="1" s="1"/>
  <c r="E16" i="13"/>
  <c r="C16" i="1" s="1"/>
  <c r="E17" i="13"/>
  <c r="C17" i="1" s="1"/>
  <c r="E18" i="13"/>
  <c r="C18" i="1" s="1"/>
  <c r="E19" i="13"/>
  <c r="C19" i="1" s="1"/>
  <c r="E20" i="13"/>
  <c r="C20" i="1" s="1"/>
  <c r="E3" i="13"/>
  <c r="C3" i="1" s="1"/>
  <c r="E4" i="9"/>
  <c r="B4" i="1" s="1"/>
  <c r="E5" i="9"/>
  <c r="B5" i="1" s="1"/>
  <c r="E6" i="9"/>
  <c r="B6" i="1" s="1"/>
  <c r="E7" i="9"/>
  <c r="B7" i="1" s="1"/>
  <c r="E8" i="9"/>
  <c r="B8" i="1" s="1"/>
  <c r="E9" i="9"/>
  <c r="B9" i="1" s="1"/>
  <c r="E10" i="9"/>
  <c r="B10" i="1" s="1"/>
  <c r="E11" i="9"/>
  <c r="B11" i="1" s="1"/>
  <c r="E12" i="9"/>
  <c r="B12" i="1" s="1"/>
  <c r="E13" i="9"/>
  <c r="B13" i="1" s="1"/>
  <c r="E14" i="9"/>
  <c r="B14" i="1" s="1"/>
  <c r="E15" i="9"/>
  <c r="B15" i="1" s="1"/>
  <c r="E16" i="9"/>
  <c r="B16" i="1" s="1"/>
  <c r="E17" i="9"/>
  <c r="B17" i="1" s="1"/>
  <c r="E18" i="9"/>
  <c r="B18" i="1" s="1"/>
  <c r="E19" i="9"/>
  <c r="B19" i="1" s="1"/>
  <c r="E20" i="9"/>
  <c r="B20" i="1" s="1"/>
  <c r="E3" i="9"/>
  <c r="B3" i="1" s="1"/>
  <c r="J4" i="1"/>
  <c r="J5" i="1"/>
  <c r="J6" i="1"/>
  <c r="J7" i="1"/>
  <c r="J8" i="1"/>
  <c r="J9" i="1"/>
  <c r="J10" i="1"/>
  <c r="J11" i="1"/>
  <c r="J12" i="1"/>
  <c r="J13" i="1"/>
  <c r="J14" i="1"/>
  <c r="J15" i="1"/>
  <c r="J16" i="1"/>
  <c r="J17" i="1"/>
  <c r="J18" i="1"/>
  <c r="J19" i="1"/>
  <c r="J20" i="1"/>
  <c r="I15" i="1" l="1"/>
  <c r="K15" i="1" s="1"/>
  <c r="I6" i="1"/>
  <c r="K6" i="1" s="1"/>
  <c r="I14" i="1"/>
  <c r="K14" i="1" s="1"/>
  <c r="I8" i="1"/>
  <c r="I7" i="1"/>
  <c r="K7" i="1" s="1"/>
  <c r="I16" i="1"/>
  <c r="K16" i="1" s="1"/>
  <c r="K8" i="1"/>
  <c r="I13" i="1"/>
  <c r="K13" i="1" s="1"/>
  <c r="I5" i="1"/>
  <c r="K5" i="1" s="1"/>
  <c r="I20" i="1"/>
  <c r="K20" i="1" s="1"/>
  <c r="I12" i="1"/>
  <c r="K12" i="1" s="1"/>
  <c r="I19" i="1"/>
  <c r="K19" i="1" s="1"/>
  <c r="I11" i="1"/>
  <c r="K11" i="1" s="1"/>
  <c r="I4" i="1"/>
  <c r="K4" i="1" s="1"/>
  <c r="I18" i="1"/>
  <c r="K18" i="1" s="1"/>
  <c r="I10" i="1"/>
  <c r="K10" i="1" s="1"/>
  <c r="I17" i="1"/>
  <c r="K17" i="1" s="1"/>
  <c r="I9" i="1"/>
  <c r="K9" i="1" s="1"/>
  <c r="J3" i="1"/>
  <c r="I3" i="1" l="1"/>
  <c r="K3" i="1" s="1"/>
  <c r="L3" i="1" s="1"/>
  <c r="L20" i="1" l="1"/>
  <c r="L14" i="1"/>
  <c r="L9" i="1"/>
  <c r="L16" i="1"/>
  <c r="L8" i="1"/>
  <c r="L12" i="1"/>
  <c r="L13" i="1"/>
  <c r="L15" i="1"/>
  <c r="L6" i="1"/>
  <c r="L18" i="1"/>
  <c r="L4" i="1"/>
  <c r="L19" i="1"/>
  <c r="L10" i="1"/>
  <c r="L5" i="1"/>
  <c r="L7" i="1"/>
  <c r="L11" i="1"/>
  <c r="L1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<sst xmlns="http://schemas.openxmlformats.org/spreadsheetml/2006/main" count="242" uniqueCount="54">
  <si>
    <t>Evaluator 2</t>
  </si>
  <si>
    <t>Evaluator 3</t>
  </si>
  <si>
    <t>Evaluator 4</t>
  </si>
  <si>
    <t>Evaluator 5</t>
  </si>
  <si>
    <t>Criteria 1</t>
  </si>
  <si>
    <t>Criteria 2</t>
  </si>
  <si>
    <t>Criteria 3</t>
  </si>
  <si>
    <t>Total</t>
  </si>
  <si>
    <t>RESPONDENT SUMMARY</t>
  </si>
  <si>
    <t>x</t>
  </si>
  <si>
    <t>Average Score (non-financial)</t>
  </si>
  <si>
    <t>Alvarez and Marsal</t>
  </si>
  <si>
    <t>Amerex</t>
  </si>
  <si>
    <t>APPI</t>
  </si>
  <si>
    <t>Bernhard TME</t>
  </si>
  <si>
    <t>Brasovan</t>
  </si>
  <si>
    <t>Choice Energy Management</t>
  </si>
  <si>
    <t>Customer First Renewables</t>
  </si>
  <si>
    <t>Demand Control 2 Services</t>
  </si>
  <si>
    <t>EarlyBird Power</t>
  </si>
  <si>
    <t>Energy Edge</t>
  </si>
  <si>
    <t>Fowler Energy Company</t>
  </si>
  <si>
    <t>Maser Consulting</t>
  </si>
  <si>
    <t>Mondre Energy</t>
  </si>
  <si>
    <t>Noresco</t>
  </si>
  <si>
    <t>Orcus Global</t>
  </si>
  <si>
    <t>Our Energy Manager</t>
  </si>
  <si>
    <t>Schneider Engineering</t>
  </si>
  <si>
    <t>Van Brunt and Associates</t>
  </si>
  <si>
    <t>Financial</t>
  </si>
  <si>
    <t>Evaluator 6</t>
  </si>
  <si>
    <t>Evaluator 7</t>
  </si>
  <si>
    <t>Evaluator 1 (PM)</t>
  </si>
  <si>
    <t xml:space="preserve">Evaluation Summary - RFP783-20009 UHS Energy Advisory </t>
  </si>
  <si>
    <t>Rank</t>
  </si>
  <si>
    <t>Average Criteria 1 Score (Financial)</t>
  </si>
  <si>
    <t>Total Score</t>
  </si>
  <si>
    <t>University of Houston Evaluation Matrix</t>
  </si>
  <si>
    <t xml:space="preserve">RFP783-20009 UHS Energy Advisory </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</si>
  <si>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</si>
  <si>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</si>
  <si>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</si>
  <si>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</si>
  <si>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</si>
  <si>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</si>
  <si>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</si>
  <si>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</si>
  <si>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</si>
  <si>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r>
      <t xml:space="preserve">Criteria 2: Demonstrated ability of the Contractor to provide services outlined in Section 6 of this RFP.  Provide specific examples of services provided to clients of a similar size and complexity as the University of Houston System, preferably state universities in Texas.  
</t>
    </r>
    <r>
      <rPr>
        <b/>
        <sz val="8"/>
        <rFont val="Arial"/>
        <family val="2"/>
      </rPr>
      <t>Reference: Section 6.1</t>
    </r>
  </si>
  <si>
    <r>
      <t xml:space="preserve">Criteria 3: Demonstrated professional expertise and knowledge of individuals who will be assigned to the University of Houston System, as indicated by their professional training, industry certifications, relevant experience, and client references.  These individuals must have a thorough understanding of the natural gas and electricity supply markets, industry regulations in Texas and their impact on state university clients, and taxes and fees that apply to (or don’t apply to) state university clients.  
</t>
    </r>
    <r>
      <rPr>
        <b/>
        <sz val="8"/>
        <rFont val="Arial"/>
        <family val="2"/>
      </rPr>
      <t>Client reference instructions:</t>
    </r>
    <r>
      <rPr>
        <sz val="8"/>
        <rFont val="Arial"/>
        <family val="2"/>
      </rPr>
      <t xml:space="preserve">
**Please provide name, contact information, and description of services provided and savings achieved for a minimum of three (3) client references of similar size and scope, for similar services, preferably state universities in Texas.
**Please confirm that these references agree to be contacted by the System, as they will be asked to complete a reference checking form.
</t>
    </r>
    <r>
      <rPr>
        <b/>
        <sz val="8"/>
        <rFont val="Arial"/>
        <family val="2"/>
      </rPr>
      <t>Reference: Section 6.1, Section 8.7</t>
    </r>
  </si>
  <si>
    <t>Points (1-5)</t>
  </si>
  <si>
    <t xml:space="preserve">Committee Members: </t>
  </si>
  <si>
    <t>Updated: 10/19</t>
  </si>
  <si>
    <r>
      <rPr>
        <sz val="8"/>
        <rFont val="Arial"/>
        <family val="2"/>
      </rPr>
      <t xml:space="preserve">Criteria 1: Cost; Maximum dollar amount Contractor will charge for fees and expenses for providing the requested services over the contract period. 
MUST FILL OUT EXHIBIT G- PRICING SHEET AND RETURN THE SAME EXCEL FILE.
</t>
    </r>
    <r>
      <rPr>
        <b/>
        <sz val="8"/>
        <color rgb="FFFF0000"/>
        <rFont val="Arial"/>
        <family val="2"/>
      </rPr>
      <t xml:space="preserve">
</t>
    </r>
    <r>
      <rPr>
        <b/>
        <sz val="8"/>
        <rFont val="Arial"/>
        <family val="2"/>
      </rPr>
      <t xml:space="preserve">Reference: Section 6.4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</si>
</sst>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95">
    <xf numFmtId="0" fontId="0" fillId="0" borderId="0" xfId="0"/>
    <xf numFmtId="0" fontId="0" fillId="0" borderId="0" xfId="0"/>
    <xf numFmtId="0" fontId="15" fillId="24" borderId="0" xfId="0" applyFont="1" applyFill="1" applyAlignment="1"/>
    <xf numFmtId="0" fontId="16" fillId="24" borderId="0" xfId="0" applyFont="1" applyFill="1"/>
    <xf numFmtId="0" fontId="16" fillId="24" borderId="0" xfId="0" applyFont="1" applyFill="1" applyBorder="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98" applyFont="1" applyAlignment="1"/>
    <xf numFmtId="0" fontId="17" fillId="0" borderId="0" xfId="0" applyFont="1"/>
    <xf numFmtId="0" fontId="17" fillId="0" borderId="0" xfId="98" applyFont="1" applyAlignment="1">
      <alignment wrapText="1"/>
    </xf>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6"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4" borderId="0" xfId="0" applyFont="1" applyFill="1" applyBorder="1" applyAlignment="1">
      <alignment horizontal="left"/>
    </xf>
    <xf numFmtId="0" fontId="15" fillId="24" borderId="0" xfId="0" applyFont="1" applyFill="1"/>
    <xf numFmtId="0" fontId="15" fillId="0" borderId="0" xfId="0" applyFont="1" applyFill="1" applyAlignment="1">
      <alignment horizontal="left"/>
    </xf>
    <xf numFmtId="0" fontId="15" fillId="25" borderId="0" xfId="0" applyFont="1" applyFill="1"/>
    <xf numFmtId="0" fontId="15" fillId="24" borderId="0" xfId="0" applyFont="1" applyFill="1" applyBorder="1"/>
    <xf numFmtId="0" fontId="15" fillId="25" borderId="0" xfId="0" applyFont="1" applyFill="1" applyBorder="1"/>
    <xf numFmtId="0" fontId="15" fillId="0" borderId="0" xfId="98" applyFont="1" applyFill="1" applyBorder="1" applyAlignment="1">
      <alignment horizontal="center" vertical="center" wrapText="1"/>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24"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164" fontId="44" fillId="24"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Alignment="1">
      <alignment horizontal="center"/>
    </xf>
    <xf numFmtId="0" fontId="37" fillId="26" borderId="12" xfId="98" applyFont="1" applyFill="1" applyBorder="1" applyAlignment="1">
      <alignment horizontal="left"/>
    </xf>
    <xf numFmtId="0" fontId="37" fillId="26" borderId="13" xfId="98" applyFont="1" applyFill="1" applyBorder="1" applyAlignment="1">
      <alignment horizontal="left"/>
    </xf>
    <xf numFmtId="0" fontId="37" fillId="26"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6" xfId="98" applyFont="1" applyFill="1" applyBorder="1" applyAlignment="1">
      <alignment horizontal="center" wrapText="1"/>
    </xf>
    <xf numFmtId="0" fontId="48" fillId="27" borderId="17" xfId="98" applyFont="1" applyFill="1" applyBorder="1" applyAlignment="1">
      <alignment horizontal="center" wrapText="1"/>
    </xf>
    <xf numFmtId="0" fontId="48" fillId="24" borderId="0" xfId="98" applyFont="1" applyFill="1" applyAlignment="1">
      <alignment horizontal="center" wrapText="1"/>
    </xf>
    <xf numFmtId="0" fontId="49" fillId="24"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49" fillId="24" borderId="21" xfId="98" applyFont="1" applyFill="1" applyBorder="1" applyAlignment="1">
      <alignment wrapText="1"/>
    </xf>
    <xf numFmtId="0" fontId="17" fillId="25" borderId="22" xfId="98" applyFont="1" applyFill="1" applyBorder="1" applyAlignment="1" applyProtection="1">
      <alignment horizontal="center"/>
      <protection locked="0"/>
    </xf>
    <xf numFmtId="0" fontId="17" fillId="25" borderId="21" xfId="98" applyFont="1" applyFill="1" applyBorder="1" applyAlignment="1" applyProtection="1">
      <alignment horizontal="center"/>
      <protection locked="0"/>
    </xf>
    <xf numFmtId="0" fontId="17" fillId="25" borderId="23" xfId="98" applyFont="1" applyFill="1" applyBorder="1" applyAlignment="1" applyProtection="1">
      <alignment horizontal="center"/>
      <protection locked="0"/>
    </xf>
    <xf numFmtId="0" fontId="49" fillId="24" borderId="24" xfId="98" applyFont="1" applyFill="1" applyBorder="1" applyAlignment="1">
      <alignment wrapText="1"/>
    </xf>
    <xf numFmtId="0" fontId="49" fillId="24" borderId="25" xfId="98" applyFont="1" applyFill="1" applyBorder="1" applyAlignment="1">
      <alignment wrapText="1"/>
    </xf>
    <xf numFmtId="0" fontId="17" fillId="25" borderId="26" xfId="98" applyFont="1" applyFill="1" applyBorder="1" applyAlignment="1" applyProtection="1">
      <alignment horizontal="center"/>
      <protection locked="0"/>
    </xf>
    <xf numFmtId="0" fontId="17" fillId="25" borderId="27" xfId="98" applyFont="1" applyFill="1" applyBorder="1" applyAlignment="1" applyProtection="1">
      <alignment horizontal="center"/>
      <protection locked="0"/>
    </xf>
    <xf numFmtId="0" fontId="17" fillId="25" borderId="28" xfId="98" applyFont="1" applyFill="1" applyBorder="1" applyAlignment="1" applyProtection="1">
      <alignment horizontal="center"/>
      <protection locked="0"/>
    </xf>
    <xf numFmtId="0" fontId="17" fillId="28" borderId="0" xfId="98" applyFont="1" applyFill="1" applyBorder="1"/>
    <xf numFmtId="0" fontId="17" fillId="28" borderId="29"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50" fillId="24" borderId="0" xfId="109" applyFont="1" applyFill="1" applyAlignment="1">
      <alignment horizontal="left"/>
    </xf>
    <xf numFmtId="0" fontId="51" fillId="24" borderId="0" xfId="98" applyFont="1" applyFill="1"/>
    <xf numFmtId="0" fontId="39" fillId="24" borderId="0" xfId="98" applyFont="1" applyFill="1"/>
    <xf numFmtId="0" fontId="39" fillId="24" borderId="0" xfId="98" applyFont="1" applyFill="1" applyAlignment="1">
      <alignment wrapText="1"/>
    </xf>
    <xf numFmtId="0" fontId="46" fillId="24" borderId="0" xfId="98" applyFont="1" applyFill="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8</xdr:col>
      <xdr:colOff>581025</xdr:colOff>
      <xdr:row>1</xdr:row>
      <xdr:rowOff>76200</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6696075" y="27622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0"/>
  <sheetViews>
    <sheetView workbookViewId="0">
      <selection activeCell="G28" sqref="G28"/>
    </sheetView>
  </sheetViews>
  <sheetFormatPr defaultRowHeight="12.75" x14ac:dyDescent="0.2"/>
  <cols>
    <col min="1" max="1" width="30.5703125" bestFit="1" customWidth="1"/>
    <col min="5" max="5" width="9.140625" style="10"/>
  </cols>
  <sheetData>
    <row r="1" spans="1:8" ht="15.75" x14ac:dyDescent="0.25">
      <c r="A1" s="7" t="s">
        <v>8</v>
      </c>
      <c r="B1" s="7"/>
      <c r="C1" s="7"/>
      <c r="D1" s="7"/>
      <c r="E1" s="40"/>
      <c r="F1" s="40"/>
      <c r="G1" s="40"/>
      <c r="H1" s="1"/>
    </row>
    <row r="2" spans="1:8" x14ac:dyDescent="0.2">
      <c r="A2" s="13"/>
      <c r="B2" s="8" t="s">
        <v>4</v>
      </c>
      <c r="C2" s="8" t="s">
        <v>5</v>
      </c>
      <c r="D2" s="8" t="s">
        <v>6</v>
      </c>
      <c r="E2" s="24" t="s">
        <v>7</v>
      </c>
    </row>
    <row r="3" spans="1:8" x14ac:dyDescent="0.2">
      <c r="A3" s="12" t="s">
        <v>11</v>
      </c>
      <c r="B3" s="9">
        <v>8</v>
      </c>
      <c r="C3" s="9">
        <v>12</v>
      </c>
      <c r="D3" s="9">
        <v>10.199999999999999</v>
      </c>
      <c r="E3" s="25">
        <f t="shared" ref="E3:E20" si="0">SUM(C3:D3)</f>
        <v>22.2</v>
      </c>
    </row>
    <row r="4" spans="1:8" x14ac:dyDescent="0.2">
      <c r="A4" s="12" t="s">
        <v>12</v>
      </c>
      <c r="B4" s="9">
        <v>36</v>
      </c>
      <c r="C4" s="9">
        <v>25.2</v>
      </c>
      <c r="D4" s="9">
        <v>22.2</v>
      </c>
      <c r="E4" s="25">
        <f t="shared" si="0"/>
        <v>47.4</v>
      </c>
    </row>
    <row r="5" spans="1:8" x14ac:dyDescent="0.2">
      <c r="A5" s="12" t="s">
        <v>13</v>
      </c>
      <c r="B5" s="21">
        <v>15.2</v>
      </c>
      <c r="C5" s="21">
        <v>16.8</v>
      </c>
      <c r="D5" s="9">
        <v>22.2</v>
      </c>
      <c r="E5" s="25">
        <f t="shared" si="0"/>
        <v>39</v>
      </c>
      <c r="F5" s="1"/>
      <c r="G5" s="1"/>
    </row>
    <row r="6" spans="1:8" x14ac:dyDescent="0.2">
      <c r="A6" s="12" t="s">
        <v>14</v>
      </c>
      <c r="B6" s="21">
        <v>29.6</v>
      </c>
      <c r="C6" s="21">
        <v>23.4</v>
      </c>
      <c r="D6" s="23">
        <v>22.2</v>
      </c>
      <c r="E6" s="25">
        <f t="shared" si="0"/>
        <v>45.599999999999994</v>
      </c>
      <c r="F6" s="1"/>
      <c r="G6" s="1"/>
      <c r="H6" s="1"/>
    </row>
    <row r="7" spans="1:8" x14ac:dyDescent="0.2">
      <c r="A7" s="14" t="s">
        <v>15</v>
      </c>
      <c r="B7" s="22">
        <v>36.799999999999997</v>
      </c>
      <c r="C7" s="22">
        <v>13.2</v>
      </c>
      <c r="D7" s="22">
        <v>19.2</v>
      </c>
      <c r="E7" s="25">
        <f t="shared" si="0"/>
        <v>32.4</v>
      </c>
      <c r="F7" s="1"/>
      <c r="G7" s="1"/>
      <c r="H7" s="1"/>
    </row>
    <row r="8" spans="1:8" x14ac:dyDescent="0.2">
      <c r="A8" s="14" t="s">
        <v>16</v>
      </c>
      <c r="B8" s="22">
        <v>40</v>
      </c>
      <c r="C8" s="22">
        <v>18</v>
      </c>
      <c r="D8" s="22">
        <v>22.2</v>
      </c>
      <c r="E8" s="25">
        <f t="shared" si="0"/>
        <v>40.200000000000003</v>
      </c>
      <c r="F8" s="1"/>
      <c r="G8" s="1"/>
      <c r="H8" s="1"/>
    </row>
    <row r="9" spans="1:8" x14ac:dyDescent="0.2">
      <c r="A9" s="14" t="s">
        <v>17</v>
      </c>
      <c r="B9" s="22">
        <v>9.6</v>
      </c>
      <c r="C9" s="22">
        <v>18</v>
      </c>
      <c r="D9" s="22">
        <v>22.2</v>
      </c>
      <c r="E9" s="25">
        <f t="shared" si="0"/>
        <v>40.200000000000003</v>
      </c>
      <c r="F9" s="1"/>
      <c r="G9" s="1"/>
      <c r="H9" s="1"/>
    </row>
    <row r="10" spans="1:8" x14ac:dyDescent="0.2">
      <c r="A10" s="14" t="s">
        <v>18</v>
      </c>
      <c r="B10" s="22">
        <v>11.2</v>
      </c>
      <c r="C10" s="22">
        <v>16.8</v>
      </c>
      <c r="D10" s="22">
        <v>10.199999999999999</v>
      </c>
      <c r="E10" s="25">
        <f t="shared" si="0"/>
        <v>27</v>
      </c>
      <c r="F10" s="1"/>
      <c r="G10" s="1"/>
      <c r="H10" s="1"/>
    </row>
    <row r="11" spans="1:8" x14ac:dyDescent="0.2">
      <c r="A11" s="14" t="s">
        <v>19</v>
      </c>
      <c r="B11" s="22">
        <v>8</v>
      </c>
      <c r="C11" s="22">
        <v>22.8</v>
      </c>
      <c r="D11" s="22">
        <v>18</v>
      </c>
      <c r="E11" s="25">
        <f t="shared" si="0"/>
        <v>40.799999999999997</v>
      </c>
      <c r="F11" s="1"/>
      <c r="G11" s="1"/>
      <c r="H11" s="1"/>
    </row>
    <row r="12" spans="1:8" x14ac:dyDescent="0.2">
      <c r="A12" s="14" t="s">
        <v>20</v>
      </c>
      <c r="B12" s="22">
        <v>31.2</v>
      </c>
      <c r="C12" s="22">
        <v>19.2</v>
      </c>
      <c r="D12" s="22">
        <v>22.2</v>
      </c>
      <c r="E12" s="25">
        <f t="shared" si="0"/>
        <v>41.4</v>
      </c>
      <c r="F12" s="1"/>
      <c r="G12" s="1"/>
      <c r="H12" s="1"/>
    </row>
    <row r="13" spans="1:8" x14ac:dyDescent="0.2">
      <c r="A13" s="14" t="s">
        <v>21</v>
      </c>
      <c r="B13" s="22">
        <v>27.2</v>
      </c>
      <c r="C13" s="22">
        <v>7.8</v>
      </c>
      <c r="D13" s="22">
        <v>16.2</v>
      </c>
      <c r="E13" s="25">
        <f t="shared" si="0"/>
        <v>24</v>
      </c>
      <c r="F13" s="1"/>
      <c r="G13" s="1"/>
      <c r="H13" s="1"/>
    </row>
    <row r="14" spans="1:8" x14ac:dyDescent="0.2">
      <c r="A14" s="14" t="s">
        <v>22</v>
      </c>
      <c r="B14" s="22">
        <v>36</v>
      </c>
      <c r="C14" s="22">
        <v>12</v>
      </c>
      <c r="D14" s="22">
        <v>12</v>
      </c>
      <c r="E14" s="25">
        <f t="shared" si="0"/>
        <v>24</v>
      </c>
      <c r="F14" s="1"/>
      <c r="G14" s="1"/>
      <c r="H14" s="1"/>
    </row>
    <row r="15" spans="1:8" x14ac:dyDescent="0.2">
      <c r="A15" s="14" t="s">
        <v>23</v>
      </c>
      <c r="B15" s="22">
        <v>8</v>
      </c>
      <c r="C15" s="22">
        <v>19.2</v>
      </c>
      <c r="D15" s="22">
        <v>22.2</v>
      </c>
      <c r="E15" s="25">
        <f t="shared" si="0"/>
        <v>41.4</v>
      </c>
      <c r="F15" s="1"/>
      <c r="G15" s="1"/>
      <c r="H15" s="1"/>
    </row>
    <row r="16" spans="1:8" x14ac:dyDescent="0.2">
      <c r="A16" s="14" t="s">
        <v>24</v>
      </c>
      <c r="B16" s="22">
        <v>13.6</v>
      </c>
      <c r="C16" s="22">
        <v>16.8</v>
      </c>
      <c r="D16" s="22">
        <v>19.8</v>
      </c>
      <c r="E16" s="25">
        <f t="shared" si="0"/>
        <v>36.6</v>
      </c>
      <c r="F16" s="1"/>
      <c r="G16" s="1"/>
      <c r="H16" s="1"/>
    </row>
    <row r="17" spans="1:10" x14ac:dyDescent="0.2">
      <c r="A17" s="14" t="s">
        <v>25</v>
      </c>
      <c r="B17" s="22">
        <v>10.4</v>
      </c>
      <c r="C17" s="22">
        <v>12</v>
      </c>
      <c r="D17" s="22">
        <v>13.8</v>
      </c>
      <c r="E17" s="25">
        <f t="shared" si="0"/>
        <v>25.8</v>
      </c>
      <c r="F17" s="1"/>
      <c r="G17" s="1"/>
      <c r="H17" s="1"/>
    </row>
    <row r="18" spans="1:10" x14ac:dyDescent="0.2">
      <c r="A18" s="14" t="s">
        <v>26</v>
      </c>
      <c r="B18" s="22">
        <v>8</v>
      </c>
      <c r="C18" s="22">
        <v>6</v>
      </c>
      <c r="D18" s="22">
        <v>13.8</v>
      </c>
      <c r="E18" s="25">
        <f t="shared" si="0"/>
        <v>19.8</v>
      </c>
      <c r="F18" s="1"/>
      <c r="G18" s="1"/>
      <c r="H18" s="1"/>
    </row>
    <row r="19" spans="1:10" x14ac:dyDescent="0.2">
      <c r="A19" s="14" t="s">
        <v>27</v>
      </c>
      <c r="B19" s="22">
        <v>8.8000000000000007</v>
      </c>
      <c r="C19" s="22">
        <v>9</v>
      </c>
      <c r="D19" s="22">
        <v>22.2</v>
      </c>
      <c r="E19" s="25">
        <f t="shared" si="0"/>
        <v>31.2</v>
      </c>
      <c r="F19" s="1"/>
      <c r="G19" s="1"/>
      <c r="H19" s="1"/>
    </row>
    <row r="20" spans="1:10" x14ac:dyDescent="0.2">
      <c r="A20" s="14" t="s">
        <v>28</v>
      </c>
      <c r="B20" s="22">
        <v>12</v>
      </c>
      <c r="C20" s="22">
        <v>16.8</v>
      </c>
      <c r="D20" s="22">
        <v>13.2</v>
      </c>
      <c r="E20" s="25">
        <f t="shared" si="0"/>
        <v>30</v>
      </c>
      <c r="F20" s="1"/>
      <c r="G20" s="1"/>
      <c r="H20" s="1"/>
    </row>
    <row r="21" spans="1:10" x14ac:dyDescent="0.2">
      <c r="A21" s="1"/>
      <c r="B21" s="22"/>
      <c r="C21" s="1"/>
      <c r="D21" s="1"/>
      <c r="F21" s="1"/>
      <c r="G21" s="1"/>
      <c r="H21" s="1"/>
    </row>
    <row r="22" spans="1:10" x14ac:dyDescent="0.2">
      <c r="A22" s="1"/>
      <c r="B22" s="22" t="s">
        <v>29</v>
      </c>
      <c r="C22" s="1"/>
      <c r="D22" s="1"/>
      <c r="F22" s="1"/>
      <c r="G22" s="1"/>
      <c r="H22" s="1"/>
    </row>
    <row r="23" spans="1:10" x14ac:dyDescent="0.2">
      <c r="A23" s="1"/>
      <c r="B23" s="22"/>
      <c r="C23" s="1"/>
      <c r="D23" s="1"/>
      <c r="F23" s="1"/>
      <c r="G23" s="1"/>
      <c r="H23" s="1"/>
      <c r="I23" s="1"/>
      <c r="J23" s="1"/>
    </row>
    <row r="24" spans="1:10" x14ac:dyDescent="0.2">
      <c r="A24" s="1"/>
      <c r="B24" s="1"/>
      <c r="C24" s="1"/>
      <c r="D24" s="1"/>
      <c r="F24" s="1"/>
      <c r="G24" s="1"/>
      <c r="H24" s="1"/>
      <c r="I24" s="1"/>
      <c r="J24" s="1"/>
    </row>
    <row r="40" spans="1:1" x14ac:dyDescent="0.2">
      <c r="A40" t="s">
        <v>9</v>
      </c>
    </row>
  </sheetData>
  <mergeCells count="1">
    <mergeCell ref="E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F27" sqref="F27"/>
    </sheetView>
  </sheetViews>
  <sheetFormatPr defaultRowHeight="12.75" x14ac:dyDescent="0.2"/>
  <cols>
    <col min="1" max="1" width="30.5703125" style="1" bestFit="1" customWidth="1"/>
    <col min="2"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21</v>
      </c>
      <c r="D3" s="9">
        <v>18</v>
      </c>
      <c r="E3" s="25">
        <f t="shared" ref="E3:E20" si="0">SUM(C3:D3)</f>
        <v>39</v>
      </c>
    </row>
    <row r="4" spans="1:7" x14ac:dyDescent="0.2">
      <c r="A4" s="12" t="s">
        <v>12</v>
      </c>
      <c r="B4" s="9"/>
      <c r="C4" s="9">
        <v>18</v>
      </c>
      <c r="D4" s="9">
        <v>21</v>
      </c>
      <c r="E4" s="25">
        <f t="shared" si="0"/>
        <v>39</v>
      </c>
    </row>
    <row r="5" spans="1:7" x14ac:dyDescent="0.2">
      <c r="A5" s="12" t="s">
        <v>13</v>
      </c>
      <c r="B5" s="21"/>
      <c r="C5" s="21">
        <v>18</v>
      </c>
      <c r="D5" s="9">
        <v>18</v>
      </c>
      <c r="E5" s="25">
        <f t="shared" si="0"/>
        <v>36</v>
      </c>
    </row>
    <row r="6" spans="1:7" x14ac:dyDescent="0.2">
      <c r="A6" s="12" t="s">
        <v>14</v>
      </c>
      <c r="B6" s="21"/>
      <c r="C6" s="21">
        <v>18</v>
      </c>
      <c r="D6" s="23">
        <v>24</v>
      </c>
      <c r="E6" s="25">
        <f t="shared" si="0"/>
        <v>42</v>
      </c>
    </row>
    <row r="7" spans="1:7" x14ac:dyDescent="0.2">
      <c r="A7" s="14" t="s">
        <v>15</v>
      </c>
      <c r="B7" s="22"/>
      <c r="C7" s="22">
        <v>18</v>
      </c>
      <c r="D7" s="22">
        <v>18</v>
      </c>
      <c r="E7" s="25">
        <f t="shared" si="0"/>
        <v>36</v>
      </c>
    </row>
    <row r="8" spans="1:7" x14ac:dyDescent="0.2">
      <c r="A8" s="14" t="s">
        <v>16</v>
      </c>
      <c r="B8" s="22"/>
      <c r="C8" s="22">
        <v>18</v>
      </c>
      <c r="D8" s="22">
        <v>18</v>
      </c>
      <c r="E8" s="25">
        <f t="shared" si="0"/>
        <v>36</v>
      </c>
    </row>
    <row r="9" spans="1:7" x14ac:dyDescent="0.2">
      <c r="A9" s="14" t="s">
        <v>17</v>
      </c>
      <c r="B9" s="22"/>
      <c r="C9" s="22">
        <v>18</v>
      </c>
      <c r="D9" s="22">
        <v>21</v>
      </c>
      <c r="E9" s="25">
        <f t="shared" si="0"/>
        <v>39</v>
      </c>
    </row>
    <row r="10" spans="1:7" x14ac:dyDescent="0.2">
      <c r="A10" s="14" t="s">
        <v>18</v>
      </c>
      <c r="B10" s="22"/>
      <c r="C10" s="22">
        <v>18</v>
      </c>
      <c r="D10" s="22">
        <v>18</v>
      </c>
      <c r="E10" s="25">
        <f t="shared" si="0"/>
        <v>36</v>
      </c>
    </row>
    <row r="11" spans="1:7" x14ac:dyDescent="0.2">
      <c r="A11" s="14" t="s">
        <v>19</v>
      </c>
      <c r="B11" s="22"/>
      <c r="C11" s="22">
        <v>18</v>
      </c>
      <c r="D11" s="22">
        <v>18</v>
      </c>
      <c r="E11" s="25">
        <f t="shared" si="0"/>
        <v>36</v>
      </c>
    </row>
    <row r="12" spans="1:7" x14ac:dyDescent="0.2">
      <c r="A12" s="14" t="s">
        <v>20</v>
      </c>
      <c r="B12" s="22"/>
      <c r="C12" s="22">
        <v>18</v>
      </c>
      <c r="D12" s="22">
        <v>18</v>
      </c>
      <c r="E12" s="25">
        <f t="shared" si="0"/>
        <v>36</v>
      </c>
    </row>
    <row r="13" spans="1:7" x14ac:dyDescent="0.2">
      <c r="A13" s="14" t="s">
        <v>21</v>
      </c>
      <c r="B13" s="22"/>
      <c r="C13" s="22">
        <v>24</v>
      </c>
      <c r="D13" s="22">
        <v>18</v>
      </c>
      <c r="E13" s="25">
        <f t="shared" si="0"/>
        <v>42</v>
      </c>
    </row>
    <row r="14" spans="1:7" x14ac:dyDescent="0.2">
      <c r="A14" s="14" t="s">
        <v>22</v>
      </c>
      <c r="B14" s="22"/>
      <c r="C14" s="22">
        <v>18</v>
      </c>
      <c r="D14" s="22">
        <v>24</v>
      </c>
      <c r="E14" s="25">
        <f t="shared" si="0"/>
        <v>42</v>
      </c>
    </row>
    <row r="15" spans="1:7" x14ac:dyDescent="0.2">
      <c r="A15" s="14" t="s">
        <v>23</v>
      </c>
      <c r="B15" s="22"/>
      <c r="C15" s="22">
        <v>18</v>
      </c>
      <c r="D15" s="22">
        <v>18</v>
      </c>
      <c r="E15" s="25">
        <f t="shared" si="0"/>
        <v>36</v>
      </c>
    </row>
    <row r="16" spans="1:7" x14ac:dyDescent="0.2">
      <c r="A16" s="14" t="s">
        <v>24</v>
      </c>
      <c r="B16" s="22"/>
      <c r="C16" s="22">
        <v>18</v>
      </c>
      <c r="D16" s="22">
        <v>18</v>
      </c>
      <c r="E16" s="25">
        <f t="shared" si="0"/>
        <v>36</v>
      </c>
    </row>
    <row r="17" spans="1:5" x14ac:dyDescent="0.2">
      <c r="A17" s="14" t="s">
        <v>25</v>
      </c>
      <c r="B17" s="22"/>
      <c r="C17" s="22">
        <v>18</v>
      </c>
      <c r="D17" s="22">
        <v>18</v>
      </c>
      <c r="E17" s="25">
        <f t="shared" si="0"/>
        <v>36</v>
      </c>
    </row>
    <row r="18" spans="1:5" x14ac:dyDescent="0.2">
      <c r="A18" s="14" t="s">
        <v>26</v>
      </c>
      <c r="B18" s="22"/>
      <c r="C18" s="22">
        <v>18</v>
      </c>
      <c r="D18" s="22">
        <v>18</v>
      </c>
      <c r="E18" s="25">
        <f t="shared" si="0"/>
        <v>36</v>
      </c>
    </row>
    <row r="19" spans="1:5" x14ac:dyDescent="0.2">
      <c r="A19" s="14" t="s">
        <v>27</v>
      </c>
      <c r="B19" s="22"/>
      <c r="C19" s="22">
        <v>18</v>
      </c>
      <c r="D19" s="22">
        <v>21</v>
      </c>
      <c r="E19" s="25">
        <f t="shared" si="0"/>
        <v>39</v>
      </c>
    </row>
    <row r="20" spans="1:5" x14ac:dyDescent="0.2">
      <c r="A20" s="14" t="s">
        <v>28</v>
      </c>
      <c r="B20" s="22"/>
      <c r="C20" s="22">
        <v>24</v>
      </c>
      <c r="D20" s="22">
        <v>18</v>
      </c>
      <c r="E20" s="25">
        <f t="shared" si="0"/>
        <v>42</v>
      </c>
    </row>
    <row r="21" spans="1:5" x14ac:dyDescent="0.2">
      <c r="B21" s="22"/>
    </row>
    <row r="22" spans="1:5" x14ac:dyDescent="0.2">
      <c r="B22" s="22" t="s">
        <v>29</v>
      </c>
    </row>
    <row r="23" spans="1:5" x14ac:dyDescent="0.2">
      <c r="B23" s="22"/>
    </row>
    <row r="40" spans="1:1" x14ac:dyDescent="0.2">
      <c r="A40" s="1" t="s">
        <v>9</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F27" sqref="F27"/>
    </sheetView>
  </sheetViews>
  <sheetFormatPr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18</v>
      </c>
      <c r="D3" s="9">
        <v>12</v>
      </c>
      <c r="E3" s="25">
        <f t="shared" ref="E3:E20" si="0">SUM(C3:D3)</f>
        <v>30</v>
      </c>
    </row>
    <row r="4" spans="1:7" x14ac:dyDescent="0.2">
      <c r="A4" s="12" t="s">
        <v>12</v>
      </c>
      <c r="B4" s="9"/>
      <c r="C4" s="9">
        <v>25.2</v>
      </c>
      <c r="D4" s="9">
        <v>25.8</v>
      </c>
      <c r="E4" s="25">
        <f t="shared" si="0"/>
        <v>51</v>
      </c>
    </row>
    <row r="5" spans="1:7" x14ac:dyDescent="0.2">
      <c r="A5" s="12" t="s">
        <v>13</v>
      </c>
      <c r="B5" s="21"/>
      <c r="C5" s="21">
        <v>27</v>
      </c>
      <c r="D5" s="9">
        <v>26.4</v>
      </c>
      <c r="E5" s="25">
        <f t="shared" si="0"/>
        <v>53.4</v>
      </c>
    </row>
    <row r="6" spans="1:7" x14ac:dyDescent="0.2">
      <c r="A6" s="12" t="s">
        <v>14</v>
      </c>
      <c r="B6" s="21"/>
      <c r="C6" s="21">
        <v>21</v>
      </c>
      <c r="D6" s="23">
        <v>21</v>
      </c>
      <c r="E6" s="25">
        <f t="shared" si="0"/>
        <v>42</v>
      </c>
    </row>
    <row r="7" spans="1:7" x14ac:dyDescent="0.2">
      <c r="A7" s="14" t="s">
        <v>15</v>
      </c>
      <c r="C7" s="22">
        <v>15</v>
      </c>
      <c r="D7" s="22">
        <v>15</v>
      </c>
      <c r="E7" s="25">
        <f t="shared" si="0"/>
        <v>30</v>
      </c>
    </row>
    <row r="8" spans="1:7" x14ac:dyDescent="0.2">
      <c r="A8" s="14" t="s">
        <v>16</v>
      </c>
      <c r="C8" s="22">
        <v>25.8</v>
      </c>
      <c r="D8" s="22">
        <v>25.8</v>
      </c>
      <c r="E8" s="25">
        <f t="shared" si="0"/>
        <v>51.6</v>
      </c>
    </row>
    <row r="9" spans="1:7" x14ac:dyDescent="0.2">
      <c r="A9" s="14" t="s">
        <v>17</v>
      </c>
      <c r="C9" s="22">
        <v>26.4</v>
      </c>
      <c r="D9" s="22">
        <v>27</v>
      </c>
      <c r="E9" s="25">
        <f t="shared" si="0"/>
        <v>53.4</v>
      </c>
    </row>
    <row r="10" spans="1:7" x14ac:dyDescent="0.2">
      <c r="A10" s="14" t="s">
        <v>18</v>
      </c>
      <c r="C10" s="22">
        <v>25.2</v>
      </c>
      <c r="D10" s="22">
        <v>25.8</v>
      </c>
      <c r="E10" s="25">
        <f t="shared" si="0"/>
        <v>51</v>
      </c>
    </row>
    <row r="11" spans="1:7" x14ac:dyDescent="0.2">
      <c r="A11" s="14" t="s">
        <v>19</v>
      </c>
      <c r="C11" s="22">
        <v>21</v>
      </c>
      <c r="D11" s="22">
        <v>21</v>
      </c>
      <c r="E11" s="25">
        <f t="shared" si="0"/>
        <v>42</v>
      </c>
    </row>
    <row r="12" spans="1:7" x14ac:dyDescent="0.2">
      <c r="A12" s="14" t="s">
        <v>20</v>
      </c>
      <c r="C12" s="22">
        <v>25.2</v>
      </c>
      <c r="D12" s="22">
        <v>26.4</v>
      </c>
      <c r="E12" s="25">
        <f t="shared" si="0"/>
        <v>51.599999999999994</v>
      </c>
    </row>
    <row r="13" spans="1:7" x14ac:dyDescent="0.2">
      <c r="A13" s="14" t="s">
        <v>21</v>
      </c>
      <c r="C13" s="22">
        <v>18</v>
      </c>
      <c r="D13" s="22">
        <v>12</v>
      </c>
      <c r="E13" s="25">
        <f t="shared" si="0"/>
        <v>30</v>
      </c>
    </row>
    <row r="14" spans="1:7" x14ac:dyDescent="0.2">
      <c r="A14" s="14" t="s">
        <v>22</v>
      </c>
      <c r="C14" s="22">
        <v>19.8</v>
      </c>
      <c r="D14" s="22">
        <v>12</v>
      </c>
      <c r="E14" s="25">
        <f t="shared" si="0"/>
        <v>31.8</v>
      </c>
    </row>
    <row r="15" spans="1:7" x14ac:dyDescent="0.2">
      <c r="A15" s="14" t="s">
        <v>23</v>
      </c>
      <c r="C15" s="22">
        <v>24</v>
      </c>
      <c r="D15" s="22">
        <v>21</v>
      </c>
      <c r="E15" s="25">
        <f t="shared" si="0"/>
        <v>45</v>
      </c>
    </row>
    <row r="16" spans="1:7" x14ac:dyDescent="0.2">
      <c r="A16" s="14" t="s">
        <v>24</v>
      </c>
      <c r="C16" s="22">
        <v>21</v>
      </c>
      <c r="D16" s="22">
        <v>21</v>
      </c>
      <c r="E16" s="25">
        <f t="shared" si="0"/>
        <v>42</v>
      </c>
    </row>
    <row r="17" spans="1:5" x14ac:dyDescent="0.2">
      <c r="A17" s="14" t="s">
        <v>25</v>
      </c>
      <c r="C17" s="22">
        <v>18</v>
      </c>
      <c r="D17" s="22">
        <v>21</v>
      </c>
      <c r="E17" s="25">
        <f t="shared" si="0"/>
        <v>39</v>
      </c>
    </row>
    <row r="18" spans="1:5" x14ac:dyDescent="0.2">
      <c r="A18" s="14" t="s">
        <v>26</v>
      </c>
      <c r="C18" s="22">
        <v>15</v>
      </c>
      <c r="D18" s="22">
        <v>18</v>
      </c>
      <c r="E18" s="25">
        <f t="shared" si="0"/>
        <v>33</v>
      </c>
    </row>
    <row r="19" spans="1:5" x14ac:dyDescent="0.2">
      <c r="A19" s="14" t="s">
        <v>27</v>
      </c>
      <c r="C19" s="22">
        <v>18</v>
      </c>
      <c r="D19" s="22">
        <v>18</v>
      </c>
      <c r="E19" s="25">
        <f t="shared" si="0"/>
        <v>36</v>
      </c>
    </row>
    <row r="20" spans="1:5" x14ac:dyDescent="0.2">
      <c r="A20" s="14" t="s">
        <v>28</v>
      </c>
      <c r="C20" s="22">
        <v>19.8</v>
      </c>
      <c r="D20" s="22">
        <v>18</v>
      </c>
      <c r="E20" s="25">
        <f t="shared" si="0"/>
        <v>37.799999999999997</v>
      </c>
    </row>
    <row r="22" spans="1:5" x14ac:dyDescent="0.2">
      <c r="B22" s="22" t="s">
        <v>29</v>
      </c>
    </row>
    <row r="40" spans="1:1" x14ac:dyDescent="0.2">
      <c r="A40" s="1" t="s">
        <v>9</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G27" sqref="G27"/>
    </sheetView>
  </sheetViews>
  <sheetFormatPr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18</v>
      </c>
      <c r="D3" s="9">
        <v>12</v>
      </c>
      <c r="E3" s="25">
        <f t="shared" ref="E3:E20" si="0">SUM(C3:D3)</f>
        <v>30</v>
      </c>
    </row>
    <row r="4" spans="1:7" x14ac:dyDescent="0.2">
      <c r="A4" s="12" t="s">
        <v>12</v>
      </c>
      <c r="B4" s="9"/>
      <c r="C4" s="9">
        <v>30</v>
      </c>
      <c r="D4" s="9">
        <v>24</v>
      </c>
      <c r="E4" s="25">
        <f t="shared" si="0"/>
        <v>54</v>
      </c>
    </row>
    <row r="5" spans="1:7" x14ac:dyDescent="0.2">
      <c r="A5" s="12" t="s">
        <v>13</v>
      </c>
      <c r="B5" s="21"/>
      <c r="C5" s="21">
        <v>12</v>
      </c>
      <c r="D5" s="9">
        <v>18</v>
      </c>
      <c r="E5" s="25">
        <f t="shared" si="0"/>
        <v>30</v>
      </c>
    </row>
    <row r="6" spans="1:7" x14ac:dyDescent="0.2">
      <c r="A6" s="12" t="s">
        <v>14</v>
      </c>
      <c r="B6" s="21"/>
      <c r="C6" s="21">
        <v>24</v>
      </c>
      <c r="D6" s="23">
        <v>24</v>
      </c>
      <c r="E6" s="25">
        <f t="shared" si="0"/>
        <v>48</v>
      </c>
    </row>
    <row r="7" spans="1:7" x14ac:dyDescent="0.2">
      <c r="A7" s="14" t="s">
        <v>15</v>
      </c>
      <c r="C7" s="22">
        <v>24</v>
      </c>
      <c r="D7" s="22">
        <v>30</v>
      </c>
      <c r="E7" s="25">
        <f t="shared" si="0"/>
        <v>54</v>
      </c>
    </row>
    <row r="8" spans="1:7" x14ac:dyDescent="0.2">
      <c r="A8" s="14" t="s">
        <v>16</v>
      </c>
      <c r="C8" s="22">
        <v>24</v>
      </c>
      <c r="D8" s="22">
        <v>24</v>
      </c>
      <c r="E8" s="25">
        <f t="shared" si="0"/>
        <v>48</v>
      </c>
    </row>
    <row r="9" spans="1:7" x14ac:dyDescent="0.2">
      <c r="A9" s="14" t="s">
        <v>17</v>
      </c>
      <c r="C9" s="22">
        <v>24</v>
      </c>
      <c r="D9" s="22">
        <v>12</v>
      </c>
      <c r="E9" s="25">
        <f t="shared" si="0"/>
        <v>36</v>
      </c>
    </row>
    <row r="10" spans="1:7" x14ac:dyDescent="0.2">
      <c r="A10" s="14" t="s">
        <v>18</v>
      </c>
      <c r="C10" s="22">
        <v>30</v>
      </c>
      <c r="D10" s="22">
        <v>24</v>
      </c>
      <c r="E10" s="25">
        <f t="shared" si="0"/>
        <v>54</v>
      </c>
    </row>
    <row r="11" spans="1:7" x14ac:dyDescent="0.2">
      <c r="A11" s="14" t="s">
        <v>19</v>
      </c>
      <c r="C11" s="22">
        <v>18</v>
      </c>
      <c r="D11" s="22">
        <v>18</v>
      </c>
      <c r="E11" s="25">
        <f t="shared" si="0"/>
        <v>36</v>
      </c>
    </row>
    <row r="12" spans="1:7" x14ac:dyDescent="0.2">
      <c r="A12" s="14" t="s">
        <v>20</v>
      </c>
      <c r="C12" s="22">
        <v>30</v>
      </c>
      <c r="D12" s="22">
        <v>30</v>
      </c>
      <c r="E12" s="25">
        <f t="shared" si="0"/>
        <v>60</v>
      </c>
    </row>
    <row r="13" spans="1:7" x14ac:dyDescent="0.2">
      <c r="A13" s="14" t="s">
        <v>21</v>
      </c>
      <c r="C13" s="22">
        <v>24</v>
      </c>
      <c r="D13" s="22">
        <v>30</v>
      </c>
      <c r="E13" s="25">
        <f t="shared" si="0"/>
        <v>54</v>
      </c>
    </row>
    <row r="14" spans="1:7" x14ac:dyDescent="0.2">
      <c r="A14" s="14" t="s">
        <v>22</v>
      </c>
      <c r="C14" s="22">
        <v>24</v>
      </c>
      <c r="D14" s="22">
        <v>12</v>
      </c>
      <c r="E14" s="25">
        <f t="shared" si="0"/>
        <v>36</v>
      </c>
    </row>
    <row r="15" spans="1:7" x14ac:dyDescent="0.2">
      <c r="A15" s="14" t="s">
        <v>23</v>
      </c>
      <c r="C15" s="22">
        <v>18</v>
      </c>
      <c r="D15" s="22">
        <v>18</v>
      </c>
      <c r="E15" s="25">
        <f t="shared" si="0"/>
        <v>36</v>
      </c>
    </row>
    <row r="16" spans="1:7" x14ac:dyDescent="0.2">
      <c r="A16" s="14" t="s">
        <v>24</v>
      </c>
      <c r="C16" s="22">
        <v>24</v>
      </c>
      <c r="D16" s="22">
        <v>24</v>
      </c>
      <c r="E16" s="25">
        <f t="shared" si="0"/>
        <v>48</v>
      </c>
    </row>
    <row r="17" spans="1:5" x14ac:dyDescent="0.2">
      <c r="A17" s="14" t="s">
        <v>25</v>
      </c>
      <c r="C17" s="22">
        <v>24</v>
      </c>
      <c r="D17" s="22">
        <v>12</v>
      </c>
      <c r="E17" s="25">
        <f t="shared" si="0"/>
        <v>36</v>
      </c>
    </row>
    <row r="18" spans="1:5" x14ac:dyDescent="0.2">
      <c r="A18" s="14" t="s">
        <v>26</v>
      </c>
      <c r="C18" s="22">
        <v>12</v>
      </c>
      <c r="D18" s="22">
        <v>12</v>
      </c>
      <c r="E18" s="25">
        <f t="shared" si="0"/>
        <v>24</v>
      </c>
    </row>
    <row r="19" spans="1:5" x14ac:dyDescent="0.2">
      <c r="A19" s="14" t="s">
        <v>27</v>
      </c>
      <c r="C19" s="22">
        <v>24</v>
      </c>
      <c r="D19" s="22">
        <v>18</v>
      </c>
      <c r="E19" s="25">
        <f t="shared" si="0"/>
        <v>42</v>
      </c>
    </row>
    <row r="20" spans="1:5" x14ac:dyDescent="0.2">
      <c r="A20" s="14" t="s">
        <v>28</v>
      </c>
      <c r="C20" s="22">
        <v>12</v>
      </c>
      <c r="D20" s="22">
        <v>30</v>
      </c>
      <c r="E20" s="25">
        <f t="shared" si="0"/>
        <v>42</v>
      </c>
    </row>
    <row r="22" spans="1:5" x14ac:dyDescent="0.2">
      <c r="B22" s="22" t="s">
        <v>29</v>
      </c>
    </row>
    <row r="40" spans="1:1" x14ac:dyDescent="0.2">
      <c r="A40" s="1" t="s">
        <v>9</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G26" sqref="G26"/>
    </sheetView>
  </sheetViews>
  <sheetFormatPr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27</v>
      </c>
      <c r="D3" s="9">
        <v>27</v>
      </c>
      <c r="E3" s="25">
        <f t="shared" ref="E3:E20" si="0">SUM(C3:D3)</f>
        <v>54</v>
      </c>
    </row>
    <row r="4" spans="1:7" x14ac:dyDescent="0.2">
      <c r="A4" s="12" t="s">
        <v>12</v>
      </c>
      <c r="B4" s="9"/>
      <c r="C4" s="9">
        <v>18</v>
      </c>
      <c r="D4" s="9">
        <v>18</v>
      </c>
      <c r="E4" s="25">
        <f t="shared" si="0"/>
        <v>36</v>
      </c>
    </row>
    <row r="5" spans="1:7" x14ac:dyDescent="0.2">
      <c r="A5" s="12" t="s">
        <v>13</v>
      </c>
      <c r="B5" s="21"/>
      <c r="C5" s="21">
        <v>24</v>
      </c>
      <c r="D5" s="9">
        <v>24</v>
      </c>
      <c r="E5" s="25">
        <f t="shared" si="0"/>
        <v>48</v>
      </c>
    </row>
    <row r="6" spans="1:7" x14ac:dyDescent="0.2">
      <c r="A6" s="12" t="s">
        <v>14</v>
      </c>
      <c r="B6" s="21"/>
      <c r="C6" s="21">
        <v>24</v>
      </c>
      <c r="D6" s="23">
        <v>27</v>
      </c>
      <c r="E6" s="25">
        <f t="shared" si="0"/>
        <v>51</v>
      </c>
    </row>
    <row r="7" spans="1:7" x14ac:dyDescent="0.2">
      <c r="A7" s="14" t="s">
        <v>15</v>
      </c>
      <c r="C7" s="22">
        <v>15</v>
      </c>
      <c r="D7" s="22">
        <v>15</v>
      </c>
      <c r="E7" s="25">
        <f t="shared" si="0"/>
        <v>30</v>
      </c>
    </row>
    <row r="8" spans="1:7" x14ac:dyDescent="0.2">
      <c r="A8" s="14" t="s">
        <v>16</v>
      </c>
      <c r="C8" s="22">
        <v>18</v>
      </c>
      <c r="D8" s="22">
        <v>18</v>
      </c>
      <c r="E8" s="25">
        <f t="shared" si="0"/>
        <v>36</v>
      </c>
    </row>
    <row r="9" spans="1:7" x14ac:dyDescent="0.2">
      <c r="A9" s="14" t="s">
        <v>17</v>
      </c>
      <c r="C9" s="22">
        <v>24</v>
      </c>
      <c r="D9" s="22">
        <v>18</v>
      </c>
      <c r="E9" s="25">
        <f t="shared" si="0"/>
        <v>42</v>
      </c>
    </row>
    <row r="10" spans="1:7" x14ac:dyDescent="0.2">
      <c r="A10" s="14" t="s">
        <v>18</v>
      </c>
      <c r="C10" s="22">
        <v>15</v>
      </c>
      <c r="D10" s="22">
        <v>18</v>
      </c>
      <c r="E10" s="25">
        <f t="shared" si="0"/>
        <v>33</v>
      </c>
    </row>
    <row r="11" spans="1:7" x14ac:dyDescent="0.2">
      <c r="A11" s="14" t="s">
        <v>19</v>
      </c>
      <c r="C11" s="22">
        <v>24</v>
      </c>
      <c r="D11" s="22">
        <v>21</v>
      </c>
      <c r="E11" s="25">
        <f t="shared" si="0"/>
        <v>45</v>
      </c>
    </row>
    <row r="12" spans="1:7" x14ac:dyDescent="0.2">
      <c r="A12" s="14" t="s">
        <v>20</v>
      </c>
      <c r="C12" s="22">
        <v>24</v>
      </c>
      <c r="D12" s="22">
        <v>21</v>
      </c>
      <c r="E12" s="25">
        <f t="shared" si="0"/>
        <v>45</v>
      </c>
    </row>
    <row r="13" spans="1:7" x14ac:dyDescent="0.2">
      <c r="A13" s="14" t="s">
        <v>21</v>
      </c>
      <c r="C13" s="22">
        <v>27</v>
      </c>
      <c r="D13" s="22">
        <v>24</v>
      </c>
      <c r="E13" s="25">
        <f t="shared" si="0"/>
        <v>51</v>
      </c>
    </row>
    <row r="14" spans="1:7" x14ac:dyDescent="0.2">
      <c r="A14" s="14" t="s">
        <v>22</v>
      </c>
      <c r="C14" s="22">
        <v>12</v>
      </c>
      <c r="D14" s="22">
        <v>18</v>
      </c>
      <c r="E14" s="25">
        <f t="shared" si="0"/>
        <v>30</v>
      </c>
    </row>
    <row r="15" spans="1:7" x14ac:dyDescent="0.2">
      <c r="A15" s="14" t="s">
        <v>23</v>
      </c>
      <c r="C15" s="22">
        <v>21</v>
      </c>
      <c r="D15" s="22">
        <v>21</v>
      </c>
      <c r="E15" s="25">
        <f t="shared" si="0"/>
        <v>42</v>
      </c>
    </row>
    <row r="16" spans="1:7" x14ac:dyDescent="0.2">
      <c r="A16" s="14" t="s">
        <v>24</v>
      </c>
      <c r="C16" s="22">
        <v>27</v>
      </c>
      <c r="D16" s="22">
        <v>27</v>
      </c>
      <c r="E16" s="25">
        <f t="shared" si="0"/>
        <v>54</v>
      </c>
    </row>
    <row r="17" spans="1:5" x14ac:dyDescent="0.2">
      <c r="A17" s="14" t="s">
        <v>25</v>
      </c>
      <c r="C17" s="22">
        <v>15</v>
      </c>
      <c r="D17" s="22">
        <v>18</v>
      </c>
      <c r="E17" s="25">
        <f t="shared" si="0"/>
        <v>33</v>
      </c>
    </row>
    <row r="18" spans="1:5" x14ac:dyDescent="0.2">
      <c r="A18" s="14" t="s">
        <v>26</v>
      </c>
      <c r="C18" s="22">
        <v>12</v>
      </c>
      <c r="D18" s="22">
        <v>18</v>
      </c>
      <c r="E18" s="25">
        <f t="shared" si="0"/>
        <v>30</v>
      </c>
    </row>
    <row r="19" spans="1:5" x14ac:dyDescent="0.2">
      <c r="A19" s="14" t="s">
        <v>27</v>
      </c>
      <c r="C19" s="22">
        <v>21</v>
      </c>
      <c r="D19" s="22">
        <v>18</v>
      </c>
      <c r="E19" s="25">
        <f t="shared" si="0"/>
        <v>39</v>
      </c>
    </row>
    <row r="20" spans="1:5" x14ac:dyDescent="0.2">
      <c r="A20" s="14" t="s">
        <v>28</v>
      </c>
      <c r="C20" s="22">
        <v>21</v>
      </c>
      <c r="D20" s="22">
        <v>24</v>
      </c>
      <c r="E20" s="25">
        <f t="shared" si="0"/>
        <v>45</v>
      </c>
    </row>
    <row r="22" spans="1:5" x14ac:dyDescent="0.2">
      <c r="B22" s="22" t="s">
        <v>29</v>
      </c>
    </row>
    <row r="40" spans="1:1" x14ac:dyDescent="0.2">
      <c r="A40" s="1" t="s">
        <v>9</v>
      </c>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G25" sqref="G25"/>
    </sheetView>
  </sheetViews>
  <sheetFormatPr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21.6</v>
      </c>
      <c r="D3" s="9">
        <v>22.8</v>
      </c>
      <c r="E3" s="25">
        <f t="shared" ref="E3:E20" si="0">SUM(C3:D3)</f>
        <v>44.400000000000006</v>
      </c>
    </row>
    <row r="4" spans="1:7" x14ac:dyDescent="0.2">
      <c r="A4" s="12" t="s">
        <v>12</v>
      </c>
      <c r="B4" s="9"/>
      <c r="C4" s="9">
        <v>20.399999999999999</v>
      </c>
      <c r="D4" s="9">
        <v>20.399999999999999</v>
      </c>
      <c r="E4" s="25">
        <f t="shared" si="0"/>
        <v>40.799999999999997</v>
      </c>
    </row>
    <row r="5" spans="1:7" x14ac:dyDescent="0.2">
      <c r="A5" s="12" t="s">
        <v>13</v>
      </c>
      <c r="B5" s="21"/>
      <c r="C5" s="21">
        <v>18</v>
      </c>
      <c r="D5" s="9">
        <v>18</v>
      </c>
      <c r="E5" s="25">
        <f t="shared" si="0"/>
        <v>36</v>
      </c>
    </row>
    <row r="6" spans="1:7" x14ac:dyDescent="0.2">
      <c r="A6" s="12" t="s">
        <v>14</v>
      </c>
      <c r="B6" s="21"/>
      <c r="C6" s="21">
        <v>20.399999999999999</v>
      </c>
      <c r="D6" s="23">
        <v>20.399999999999999</v>
      </c>
      <c r="E6" s="25">
        <f t="shared" si="0"/>
        <v>40.799999999999997</v>
      </c>
    </row>
    <row r="7" spans="1:7" x14ac:dyDescent="0.2">
      <c r="A7" s="14" t="s">
        <v>15</v>
      </c>
      <c r="C7" s="22">
        <v>19.8</v>
      </c>
      <c r="D7" s="22">
        <v>19.2</v>
      </c>
      <c r="E7" s="25">
        <f t="shared" si="0"/>
        <v>39</v>
      </c>
    </row>
    <row r="8" spans="1:7" x14ac:dyDescent="0.2">
      <c r="A8" s="14" t="s">
        <v>16</v>
      </c>
      <c r="C8" s="22">
        <v>19.8</v>
      </c>
      <c r="D8" s="22">
        <v>19.8</v>
      </c>
      <c r="E8" s="25">
        <f t="shared" si="0"/>
        <v>39.6</v>
      </c>
    </row>
    <row r="9" spans="1:7" x14ac:dyDescent="0.2">
      <c r="A9" s="14" t="s">
        <v>17</v>
      </c>
      <c r="C9" s="22">
        <v>21.6</v>
      </c>
      <c r="D9" s="22">
        <v>21</v>
      </c>
      <c r="E9" s="25">
        <f t="shared" si="0"/>
        <v>42.6</v>
      </c>
    </row>
    <row r="10" spans="1:7" x14ac:dyDescent="0.2">
      <c r="A10" s="14" t="s">
        <v>18</v>
      </c>
      <c r="C10" s="22">
        <v>22.2</v>
      </c>
      <c r="D10" s="22">
        <v>22.8</v>
      </c>
      <c r="E10" s="25">
        <f t="shared" si="0"/>
        <v>45</v>
      </c>
    </row>
    <row r="11" spans="1:7" x14ac:dyDescent="0.2">
      <c r="A11" s="14" t="s">
        <v>19</v>
      </c>
      <c r="C11" s="22">
        <v>21</v>
      </c>
      <c r="D11" s="22">
        <v>20.399999999999999</v>
      </c>
      <c r="E11" s="25">
        <f t="shared" si="0"/>
        <v>41.4</v>
      </c>
    </row>
    <row r="12" spans="1:7" x14ac:dyDescent="0.2">
      <c r="A12" s="14" t="s">
        <v>20</v>
      </c>
      <c r="C12" s="22">
        <v>21</v>
      </c>
      <c r="D12" s="22">
        <v>20.399999999999999</v>
      </c>
      <c r="E12" s="25">
        <f t="shared" si="0"/>
        <v>41.4</v>
      </c>
    </row>
    <row r="13" spans="1:7" x14ac:dyDescent="0.2">
      <c r="A13" s="14" t="s">
        <v>21</v>
      </c>
      <c r="C13" s="22">
        <v>20.399999999999999</v>
      </c>
      <c r="D13" s="22">
        <v>20.399999999999999</v>
      </c>
      <c r="E13" s="25">
        <f t="shared" si="0"/>
        <v>40.799999999999997</v>
      </c>
    </row>
    <row r="14" spans="1:7" x14ac:dyDescent="0.2">
      <c r="A14" s="14" t="s">
        <v>22</v>
      </c>
      <c r="C14" s="22">
        <v>19.2</v>
      </c>
      <c r="D14" s="22">
        <v>18.600000000000001</v>
      </c>
      <c r="E14" s="25">
        <f t="shared" si="0"/>
        <v>37.799999999999997</v>
      </c>
    </row>
    <row r="15" spans="1:7" x14ac:dyDescent="0.2">
      <c r="A15" s="14" t="s">
        <v>23</v>
      </c>
      <c r="C15" s="22">
        <v>19.8</v>
      </c>
      <c r="D15" s="22">
        <v>21</v>
      </c>
      <c r="E15" s="25">
        <f t="shared" si="0"/>
        <v>40.799999999999997</v>
      </c>
    </row>
    <row r="16" spans="1:7" x14ac:dyDescent="0.2">
      <c r="A16" s="14" t="s">
        <v>24</v>
      </c>
      <c r="C16" s="22">
        <v>21</v>
      </c>
      <c r="D16" s="22">
        <v>21</v>
      </c>
      <c r="E16" s="25">
        <f t="shared" si="0"/>
        <v>42</v>
      </c>
    </row>
    <row r="17" spans="1:5" x14ac:dyDescent="0.2">
      <c r="A17" s="14" t="s">
        <v>25</v>
      </c>
      <c r="C17" s="22">
        <v>20.399999999999999</v>
      </c>
      <c r="D17" s="22">
        <v>19.8</v>
      </c>
      <c r="E17" s="25">
        <f t="shared" si="0"/>
        <v>40.200000000000003</v>
      </c>
    </row>
    <row r="18" spans="1:5" x14ac:dyDescent="0.2">
      <c r="A18" s="14" t="s">
        <v>26</v>
      </c>
      <c r="C18" s="22">
        <v>18</v>
      </c>
      <c r="D18" s="22">
        <v>16.8</v>
      </c>
      <c r="E18" s="25">
        <f t="shared" si="0"/>
        <v>34.799999999999997</v>
      </c>
    </row>
    <row r="19" spans="1:5" x14ac:dyDescent="0.2">
      <c r="A19" s="14" t="s">
        <v>27</v>
      </c>
      <c r="C19" s="22">
        <v>19.8</v>
      </c>
      <c r="D19" s="22">
        <v>20.399999999999999</v>
      </c>
      <c r="E19" s="25">
        <f t="shared" si="0"/>
        <v>40.200000000000003</v>
      </c>
    </row>
    <row r="20" spans="1:5" x14ac:dyDescent="0.2">
      <c r="A20" s="14" t="s">
        <v>28</v>
      </c>
      <c r="C20" s="22">
        <v>20.399999999999999</v>
      </c>
      <c r="D20" s="22">
        <v>19.2</v>
      </c>
      <c r="E20" s="25">
        <f t="shared" si="0"/>
        <v>39.599999999999994</v>
      </c>
    </row>
    <row r="22" spans="1:5" x14ac:dyDescent="0.2">
      <c r="B22" s="22" t="s">
        <v>29</v>
      </c>
    </row>
    <row r="40" spans="1:1" x14ac:dyDescent="0.2">
      <c r="A40" s="1" t="s">
        <v>9</v>
      </c>
    </row>
  </sheetData>
  <mergeCells count="1">
    <mergeCell ref="E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workbookViewId="0">
      <selection activeCell="G28" sqref="G28"/>
    </sheetView>
  </sheetViews>
  <sheetFormatPr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40"/>
      <c r="F1" s="40"/>
      <c r="G1" s="40"/>
    </row>
    <row r="2" spans="1:7" x14ac:dyDescent="0.2">
      <c r="A2" s="13"/>
      <c r="B2" s="8" t="s">
        <v>4</v>
      </c>
      <c r="C2" s="8" t="s">
        <v>5</v>
      </c>
      <c r="D2" s="8" t="s">
        <v>6</v>
      </c>
      <c r="E2" s="24" t="s">
        <v>7</v>
      </c>
    </row>
    <row r="3" spans="1:7" x14ac:dyDescent="0.2">
      <c r="A3" s="12" t="s">
        <v>11</v>
      </c>
      <c r="B3" s="9"/>
      <c r="C3" s="9">
        <v>18</v>
      </c>
      <c r="D3" s="9">
        <v>18</v>
      </c>
      <c r="E3" s="25">
        <f t="shared" ref="E3:E20" si="0">SUM(C3:D3)</f>
        <v>36</v>
      </c>
    </row>
    <row r="4" spans="1:7" x14ac:dyDescent="0.2">
      <c r="A4" s="12" t="s">
        <v>12</v>
      </c>
      <c r="B4" s="9"/>
      <c r="C4" s="9">
        <v>24</v>
      </c>
      <c r="D4" s="9">
        <v>24</v>
      </c>
      <c r="E4" s="25">
        <f t="shared" si="0"/>
        <v>48</v>
      </c>
    </row>
    <row r="5" spans="1:7" x14ac:dyDescent="0.2">
      <c r="A5" s="12" t="s">
        <v>13</v>
      </c>
      <c r="B5" s="21"/>
      <c r="C5" s="21">
        <v>12</v>
      </c>
      <c r="D5" s="9">
        <v>12</v>
      </c>
      <c r="E5" s="25">
        <f t="shared" si="0"/>
        <v>24</v>
      </c>
    </row>
    <row r="6" spans="1:7" x14ac:dyDescent="0.2">
      <c r="A6" s="12" t="s">
        <v>14</v>
      </c>
      <c r="B6" s="21"/>
      <c r="C6" s="21">
        <v>30</v>
      </c>
      <c r="D6" s="23">
        <v>30</v>
      </c>
      <c r="E6" s="25">
        <f t="shared" si="0"/>
        <v>60</v>
      </c>
    </row>
    <row r="7" spans="1:7" x14ac:dyDescent="0.2">
      <c r="A7" s="14" t="s">
        <v>15</v>
      </c>
      <c r="C7" s="22">
        <v>24</v>
      </c>
      <c r="D7" s="22">
        <v>18</v>
      </c>
      <c r="E7" s="25">
        <f t="shared" si="0"/>
        <v>42</v>
      </c>
    </row>
    <row r="8" spans="1:7" x14ac:dyDescent="0.2">
      <c r="A8" s="14" t="s">
        <v>16</v>
      </c>
      <c r="C8" s="22">
        <v>24</v>
      </c>
      <c r="D8" s="22">
        <v>24</v>
      </c>
      <c r="E8" s="25">
        <f t="shared" si="0"/>
        <v>48</v>
      </c>
    </row>
    <row r="9" spans="1:7" x14ac:dyDescent="0.2">
      <c r="A9" s="14" t="s">
        <v>17</v>
      </c>
      <c r="C9" s="22">
        <v>30</v>
      </c>
      <c r="D9" s="22">
        <v>27</v>
      </c>
      <c r="E9" s="25">
        <f t="shared" si="0"/>
        <v>57</v>
      </c>
    </row>
    <row r="10" spans="1:7" x14ac:dyDescent="0.2">
      <c r="A10" s="14" t="s">
        <v>18</v>
      </c>
      <c r="C10" s="22">
        <v>6</v>
      </c>
      <c r="D10" s="22">
        <v>6</v>
      </c>
      <c r="E10" s="25">
        <f t="shared" si="0"/>
        <v>12</v>
      </c>
    </row>
    <row r="11" spans="1:7" x14ac:dyDescent="0.2">
      <c r="A11" s="14" t="s">
        <v>19</v>
      </c>
      <c r="C11" s="22">
        <v>12</v>
      </c>
      <c r="D11" s="22">
        <v>12</v>
      </c>
      <c r="E11" s="25">
        <f t="shared" si="0"/>
        <v>24</v>
      </c>
    </row>
    <row r="12" spans="1:7" x14ac:dyDescent="0.2">
      <c r="A12" s="14" t="s">
        <v>20</v>
      </c>
      <c r="C12" s="22">
        <v>30</v>
      </c>
      <c r="D12" s="22">
        <v>30</v>
      </c>
      <c r="E12" s="25">
        <f t="shared" si="0"/>
        <v>60</v>
      </c>
    </row>
    <row r="13" spans="1:7" x14ac:dyDescent="0.2">
      <c r="A13" s="14" t="s">
        <v>21</v>
      </c>
      <c r="C13" s="22">
        <v>12</v>
      </c>
      <c r="D13" s="22">
        <v>12</v>
      </c>
      <c r="E13" s="25">
        <f t="shared" si="0"/>
        <v>24</v>
      </c>
    </row>
    <row r="14" spans="1:7" x14ac:dyDescent="0.2">
      <c r="A14" s="14" t="s">
        <v>22</v>
      </c>
      <c r="C14" s="22">
        <v>12</v>
      </c>
      <c r="D14" s="22">
        <v>12</v>
      </c>
      <c r="E14" s="25">
        <f t="shared" si="0"/>
        <v>24</v>
      </c>
    </row>
    <row r="15" spans="1:7" x14ac:dyDescent="0.2">
      <c r="A15" s="14" t="s">
        <v>23</v>
      </c>
      <c r="C15" s="22">
        <v>18</v>
      </c>
      <c r="D15" s="22">
        <v>18</v>
      </c>
      <c r="E15" s="25">
        <f t="shared" si="0"/>
        <v>36</v>
      </c>
    </row>
    <row r="16" spans="1:7" x14ac:dyDescent="0.2">
      <c r="A16" s="14" t="s">
        <v>24</v>
      </c>
      <c r="C16" s="22">
        <v>18</v>
      </c>
      <c r="D16" s="22">
        <v>12</v>
      </c>
      <c r="E16" s="25">
        <f t="shared" si="0"/>
        <v>30</v>
      </c>
    </row>
    <row r="17" spans="1:5" x14ac:dyDescent="0.2">
      <c r="A17" s="14" t="s">
        <v>25</v>
      </c>
      <c r="C17" s="22">
        <v>18</v>
      </c>
      <c r="D17" s="22">
        <v>18</v>
      </c>
      <c r="E17" s="25">
        <f t="shared" si="0"/>
        <v>36</v>
      </c>
    </row>
    <row r="18" spans="1:5" x14ac:dyDescent="0.2">
      <c r="A18" s="14" t="s">
        <v>26</v>
      </c>
      <c r="C18" s="22">
        <v>12</v>
      </c>
      <c r="D18" s="22">
        <v>12</v>
      </c>
      <c r="E18" s="25">
        <f t="shared" si="0"/>
        <v>24</v>
      </c>
    </row>
    <row r="19" spans="1:5" x14ac:dyDescent="0.2">
      <c r="A19" s="14" t="s">
        <v>27</v>
      </c>
      <c r="C19" s="22">
        <v>18</v>
      </c>
      <c r="D19" s="22">
        <v>18</v>
      </c>
      <c r="E19" s="25">
        <f t="shared" si="0"/>
        <v>36</v>
      </c>
    </row>
    <row r="20" spans="1:5" x14ac:dyDescent="0.2">
      <c r="A20" s="14" t="s">
        <v>28</v>
      </c>
      <c r="C20" s="22">
        <v>30</v>
      </c>
      <c r="D20" s="22">
        <v>30</v>
      </c>
      <c r="E20" s="25">
        <f t="shared" si="0"/>
        <v>60</v>
      </c>
    </row>
    <row r="22" spans="1:5" x14ac:dyDescent="0.2">
      <c r="B22" s="22" t="s">
        <v>29</v>
      </c>
    </row>
    <row r="40" spans="1:1" x14ac:dyDescent="0.2">
      <c r="A40" s="1" t="s">
        <v>9</v>
      </c>
    </row>
  </sheetData>
  <mergeCells count="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85" zoomScaleNormal="85" workbookViewId="0">
      <selection activeCell="N22" sqref="N22"/>
    </sheetView>
  </sheetViews>
  <sheetFormatPr defaultRowHeight="15" x14ac:dyDescent="0.2"/>
  <cols>
    <col min="1" max="1" width="35.28515625" style="3" customWidth="1"/>
    <col min="2" max="8" width="7.7109375" style="3" customWidth="1"/>
    <col min="9" max="9" width="7.140625" style="3" bestFit="1" customWidth="1"/>
    <col min="10" max="10" width="9.85546875" style="3" customWidth="1"/>
    <col min="11" max="11" width="9.85546875" style="29" customWidth="1"/>
    <col min="12" max="12" width="6.140625" style="3" customWidth="1"/>
    <col min="13" max="15" width="7.7109375" style="3" customWidth="1"/>
    <col min="16" max="16" width="7.5703125" style="3" customWidth="1"/>
    <col min="17" max="18" width="7.7109375" style="3" customWidth="1"/>
    <col min="19" max="19" width="10.42578125" style="3" bestFit="1" customWidth="1"/>
    <col min="20" max="16384" width="9.140625" style="3"/>
  </cols>
  <sheetData>
    <row r="1" spans="1:17" ht="15.75" x14ac:dyDescent="0.25">
      <c r="A1" s="16" t="s">
        <v>33</v>
      </c>
      <c r="B1" s="16"/>
      <c r="C1" s="16"/>
      <c r="D1" s="16"/>
      <c r="E1" s="16"/>
      <c r="F1" s="16"/>
      <c r="G1" s="16"/>
      <c r="H1" s="16"/>
      <c r="I1" s="16"/>
      <c r="J1" s="16"/>
      <c r="K1" s="26"/>
      <c r="L1" s="16"/>
      <c r="M1" s="15"/>
      <c r="N1" s="15"/>
      <c r="O1" s="15"/>
      <c r="P1" s="15"/>
      <c r="Q1" s="2"/>
    </row>
    <row r="2" spans="1:17" s="5" customFormat="1" ht="255.75" customHeight="1" thickBot="1" x14ac:dyDescent="0.25">
      <c r="A2" s="19"/>
      <c r="B2" s="20" t="s">
        <v>32</v>
      </c>
      <c r="C2" s="20" t="s">
        <v>0</v>
      </c>
      <c r="D2" s="20" t="s">
        <v>1</v>
      </c>
      <c r="E2" s="20" t="s">
        <v>2</v>
      </c>
      <c r="F2" s="20" t="s">
        <v>3</v>
      </c>
      <c r="G2" s="20" t="s">
        <v>30</v>
      </c>
      <c r="H2" s="20" t="s">
        <v>31</v>
      </c>
      <c r="I2" s="20" t="s">
        <v>10</v>
      </c>
      <c r="J2" s="20" t="s">
        <v>35</v>
      </c>
      <c r="K2" s="27" t="s">
        <v>36</v>
      </c>
      <c r="L2" s="20" t="s">
        <v>34</v>
      </c>
      <c r="M2" s="3"/>
    </row>
    <row r="3" spans="1:17" s="4" customFormat="1" ht="16.5" customHeight="1" x14ac:dyDescent="0.25">
      <c r="A3" s="34" t="s">
        <v>11</v>
      </c>
      <c r="B3" s="18">
        <f>'Evaluator 1'!E3</f>
        <v>22.2</v>
      </c>
      <c r="C3" s="18">
        <f>'Evaluator 2'!E3</f>
        <v>39</v>
      </c>
      <c r="D3" s="18">
        <f>'Evaluator 3'!E3</f>
        <v>30</v>
      </c>
      <c r="E3" s="18">
        <f>'Evaluator 4'!E3</f>
        <v>30</v>
      </c>
      <c r="F3" s="18">
        <f>'Evaluator 5'!E3</f>
        <v>54</v>
      </c>
      <c r="G3" s="18">
        <f>'Evaluator 6'!E3</f>
        <v>44.400000000000006</v>
      </c>
      <c r="H3" s="18">
        <f>'Evaluator 7'!E3</f>
        <v>36</v>
      </c>
      <c r="I3" s="17">
        <f>AVERAGE(B3:H3)</f>
        <v>36.514285714285712</v>
      </c>
      <c r="J3" s="17">
        <f>'Evaluator 1'!B3</f>
        <v>8</v>
      </c>
      <c r="K3" s="28">
        <f t="shared" ref="K3:K20" si="0">SUM(I3,J3)</f>
        <v>44.514285714285712</v>
      </c>
      <c r="L3" s="38">
        <f>_xlfn.RANK.EQ(K3,$K$3:$K$20,0)</f>
        <v>17</v>
      </c>
    </row>
    <row r="4" spans="1:17" s="4" customFormat="1" ht="16.5" customHeight="1" x14ac:dyDescent="0.25">
      <c r="A4" s="34" t="s">
        <v>12</v>
      </c>
      <c r="B4" s="18">
        <f>'Evaluator 1'!E4</f>
        <v>47.4</v>
      </c>
      <c r="C4" s="18">
        <f>'Evaluator 2'!E4</f>
        <v>39</v>
      </c>
      <c r="D4" s="18">
        <f>'Evaluator 3'!E4</f>
        <v>51</v>
      </c>
      <c r="E4" s="18">
        <f>'Evaluator 4'!E4</f>
        <v>54</v>
      </c>
      <c r="F4" s="18">
        <f>'Evaluator 5'!E4</f>
        <v>36</v>
      </c>
      <c r="G4" s="18">
        <f>'Evaluator 6'!E4</f>
        <v>40.799999999999997</v>
      </c>
      <c r="H4" s="18">
        <f>'Evaluator 7'!E4</f>
        <v>48</v>
      </c>
      <c r="I4" s="17">
        <f t="shared" ref="I4:I20" si="1">AVERAGE(B4:H4)</f>
        <v>45.171428571428571</v>
      </c>
      <c r="J4" s="17">
        <f>'Evaluator 1'!B4</f>
        <v>36</v>
      </c>
      <c r="K4" s="28">
        <f t="shared" si="0"/>
        <v>81.171428571428578</v>
      </c>
      <c r="L4" s="38">
        <f t="shared" ref="L4:L20" si="2">_xlfn.RANK.EQ(K4,$K$3:$K$20,0)</f>
        <v>2</v>
      </c>
    </row>
    <row r="5" spans="1:17" ht="15.75" x14ac:dyDescent="0.25">
      <c r="A5" s="35" t="s">
        <v>13</v>
      </c>
      <c r="B5" s="18">
        <f>'Evaluator 1'!E5</f>
        <v>39</v>
      </c>
      <c r="C5" s="18">
        <f>'Evaluator 2'!E5</f>
        <v>36</v>
      </c>
      <c r="D5" s="18">
        <f>'Evaluator 3'!E5</f>
        <v>53.4</v>
      </c>
      <c r="E5" s="18">
        <f>'Evaluator 4'!E5</f>
        <v>30</v>
      </c>
      <c r="F5" s="18">
        <f>'Evaluator 5'!E5</f>
        <v>48</v>
      </c>
      <c r="G5" s="18">
        <f>'Evaluator 6'!E5</f>
        <v>36</v>
      </c>
      <c r="H5" s="18">
        <f>'Evaluator 7'!E5</f>
        <v>24</v>
      </c>
      <c r="I5" s="17">
        <f t="shared" si="1"/>
        <v>38.057142857142857</v>
      </c>
      <c r="J5" s="17">
        <f>'Evaluator 1'!B5</f>
        <v>15.2</v>
      </c>
      <c r="K5" s="28">
        <f t="shared" si="0"/>
        <v>53.257142857142853</v>
      </c>
      <c r="L5" s="38">
        <f t="shared" si="2"/>
        <v>11</v>
      </c>
    </row>
    <row r="6" spans="1:17" ht="15.75" x14ac:dyDescent="0.25">
      <c r="A6" s="35" t="s">
        <v>14</v>
      </c>
      <c r="B6" s="18">
        <f>'Evaluator 1'!E6</f>
        <v>45.599999999999994</v>
      </c>
      <c r="C6" s="18">
        <f>'Evaluator 2'!E6</f>
        <v>42</v>
      </c>
      <c r="D6" s="18">
        <f>'Evaluator 3'!E6</f>
        <v>42</v>
      </c>
      <c r="E6" s="18">
        <f>'Evaluator 4'!E6</f>
        <v>48</v>
      </c>
      <c r="F6" s="18">
        <f>'Evaluator 5'!E6</f>
        <v>51</v>
      </c>
      <c r="G6" s="18">
        <f>'Evaluator 6'!E6</f>
        <v>40.799999999999997</v>
      </c>
      <c r="H6" s="18">
        <f>'Evaluator 7'!E6</f>
        <v>60</v>
      </c>
      <c r="I6" s="17">
        <f t="shared" si="1"/>
        <v>47.057142857142857</v>
      </c>
      <c r="J6" s="17">
        <f>'Evaluator 1'!B6</f>
        <v>29.6</v>
      </c>
      <c r="K6" s="28">
        <f t="shared" si="0"/>
        <v>76.657142857142858</v>
      </c>
      <c r="L6" s="38">
        <f t="shared" si="2"/>
        <v>4</v>
      </c>
    </row>
    <row r="7" spans="1:17" ht="15.75" x14ac:dyDescent="0.25">
      <c r="A7" s="36" t="s">
        <v>15</v>
      </c>
      <c r="B7" s="18">
        <f>'Evaluator 1'!E7</f>
        <v>32.4</v>
      </c>
      <c r="C7" s="18">
        <f>'Evaluator 2'!E7</f>
        <v>36</v>
      </c>
      <c r="D7" s="18">
        <f>'Evaluator 3'!E7</f>
        <v>30</v>
      </c>
      <c r="E7" s="18">
        <f>'Evaluator 4'!E7</f>
        <v>54</v>
      </c>
      <c r="F7" s="18">
        <f>'Evaluator 5'!E7</f>
        <v>30</v>
      </c>
      <c r="G7" s="18">
        <f>'Evaluator 6'!E7</f>
        <v>39</v>
      </c>
      <c r="H7" s="18">
        <f>'Evaluator 7'!E7</f>
        <v>42</v>
      </c>
      <c r="I7" s="17">
        <f t="shared" si="1"/>
        <v>37.628571428571426</v>
      </c>
      <c r="J7" s="17">
        <f>'Evaluator 1'!B7</f>
        <v>36.799999999999997</v>
      </c>
      <c r="K7" s="28">
        <f t="shared" si="0"/>
        <v>74.428571428571416</v>
      </c>
      <c r="L7" s="38">
        <f t="shared" si="2"/>
        <v>5</v>
      </c>
    </row>
    <row r="8" spans="1:17" s="30" customFormat="1" ht="15.75" x14ac:dyDescent="0.25">
      <c r="A8" s="37" t="s">
        <v>16</v>
      </c>
      <c r="B8" s="31">
        <f>'Evaluator 1'!E8</f>
        <v>40.200000000000003</v>
      </c>
      <c r="C8" s="31">
        <f>'Evaluator 2'!E8</f>
        <v>36</v>
      </c>
      <c r="D8" s="31">
        <f>'Evaluator 3'!E8</f>
        <v>51.6</v>
      </c>
      <c r="E8" s="31">
        <f>'Evaluator 4'!E8</f>
        <v>48</v>
      </c>
      <c r="F8" s="31">
        <f>'Evaluator 5'!E8</f>
        <v>36</v>
      </c>
      <c r="G8" s="31">
        <f>'Evaluator 6'!E8</f>
        <v>39.6</v>
      </c>
      <c r="H8" s="31">
        <f>'Evaluator 7'!E8</f>
        <v>48</v>
      </c>
      <c r="I8" s="32">
        <f t="shared" si="1"/>
        <v>42.771428571428565</v>
      </c>
      <c r="J8" s="32">
        <f>'Evaluator 1'!B8</f>
        <v>40</v>
      </c>
      <c r="K8" s="33">
        <f t="shared" si="0"/>
        <v>82.771428571428572</v>
      </c>
      <c r="L8" s="39">
        <f t="shared" si="2"/>
        <v>1</v>
      </c>
    </row>
    <row r="9" spans="1:17" ht="15.75" x14ac:dyDescent="0.25">
      <c r="A9" s="35" t="s">
        <v>17</v>
      </c>
      <c r="B9" s="18">
        <f>'Evaluator 1'!E9</f>
        <v>40.200000000000003</v>
      </c>
      <c r="C9" s="18">
        <f>'Evaluator 2'!E9</f>
        <v>39</v>
      </c>
      <c r="D9" s="18">
        <f>'Evaluator 3'!E9</f>
        <v>53.4</v>
      </c>
      <c r="E9" s="18">
        <f>'Evaluator 4'!E9</f>
        <v>36</v>
      </c>
      <c r="F9" s="18">
        <f>'Evaluator 5'!E9</f>
        <v>42</v>
      </c>
      <c r="G9" s="18">
        <f>'Evaluator 6'!E9</f>
        <v>42.6</v>
      </c>
      <c r="H9" s="18">
        <f>'Evaluator 7'!E9</f>
        <v>57</v>
      </c>
      <c r="I9" s="17">
        <f t="shared" si="1"/>
        <v>44.31428571428571</v>
      </c>
      <c r="J9" s="17">
        <f>'Evaluator 1'!B9</f>
        <v>9.6</v>
      </c>
      <c r="K9" s="28">
        <f t="shared" si="0"/>
        <v>53.914285714285711</v>
      </c>
      <c r="L9" s="38">
        <f t="shared" si="2"/>
        <v>10</v>
      </c>
    </row>
    <row r="10" spans="1:17" ht="15.75" x14ac:dyDescent="0.25">
      <c r="A10" s="35" t="s">
        <v>18</v>
      </c>
      <c r="B10" s="18">
        <f>'Evaluator 1'!E10</f>
        <v>27</v>
      </c>
      <c r="C10" s="18">
        <f>'Evaluator 2'!E10</f>
        <v>36</v>
      </c>
      <c r="D10" s="18">
        <f>'Evaluator 3'!E10</f>
        <v>51</v>
      </c>
      <c r="E10" s="18">
        <f>'Evaluator 4'!E10</f>
        <v>54</v>
      </c>
      <c r="F10" s="18">
        <f>'Evaluator 5'!E10</f>
        <v>33</v>
      </c>
      <c r="G10" s="18">
        <f>'Evaluator 6'!E10</f>
        <v>45</v>
      </c>
      <c r="H10" s="18">
        <f>'Evaluator 7'!E10</f>
        <v>12</v>
      </c>
      <c r="I10" s="17">
        <f t="shared" si="1"/>
        <v>36.857142857142854</v>
      </c>
      <c r="J10" s="17">
        <f>'Evaluator 1'!B10</f>
        <v>11.2</v>
      </c>
      <c r="K10" s="28">
        <f t="shared" si="0"/>
        <v>48.05714285714285</v>
      </c>
      <c r="L10" s="38">
        <f t="shared" si="2"/>
        <v>12</v>
      </c>
    </row>
    <row r="11" spans="1:17" ht="15.75" x14ac:dyDescent="0.25">
      <c r="A11" s="35" t="s">
        <v>19</v>
      </c>
      <c r="B11" s="18">
        <f>'Evaluator 1'!E11</f>
        <v>40.799999999999997</v>
      </c>
      <c r="C11" s="18">
        <f>'Evaluator 2'!E11</f>
        <v>36</v>
      </c>
      <c r="D11" s="18">
        <f>'Evaluator 3'!E11</f>
        <v>42</v>
      </c>
      <c r="E11" s="18">
        <f>'Evaluator 4'!E11</f>
        <v>36</v>
      </c>
      <c r="F11" s="18">
        <f>'Evaluator 5'!E11</f>
        <v>45</v>
      </c>
      <c r="G11" s="18">
        <f>'Evaluator 6'!E11</f>
        <v>41.4</v>
      </c>
      <c r="H11" s="18">
        <f>'Evaluator 7'!E11</f>
        <v>24</v>
      </c>
      <c r="I11" s="17">
        <f t="shared" si="1"/>
        <v>37.885714285714293</v>
      </c>
      <c r="J11" s="17">
        <f>'Evaluator 1'!B11</f>
        <v>8</v>
      </c>
      <c r="K11" s="28">
        <f t="shared" si="0"/>
        <v>45.885714285714293</v>
      </c>
      <c r="L11" s="38">
        <f t="shared" si="2"/>
        <v>15</v>
      </c>
    </row>
    <row r="12" spans="1:17" ht="15.75" x14ac:dyDescent="0.25">
      <c r="A12" s="35" t="s">
        <v>20</v>
      </c>
      <c r="B12" s="18">
        <f>'Evaluator 1'!E12</f>
        <v>41.4</v>
      </c>
      <c r="C12" s="18">
        <f>'Evaluator 2'!E12</f>
        <v>36</v>
      </c>
      <c r="D12" s="18">
        <f>'Evaluator 3'!E12</f>
        <v>51.599999999999994</v>
      </c>
      <c r="E12" s="18">
        <f>'Evaluator 4'!E12</f>
        <v>60</v>
      </c>
      <c r="F12" s="18">
        <f>'Evaluator 5'!E12</f>
        <v>45</v>
      </c>
      <c r="G12" s="18">
        <f>'Evaluator 6'!E12</f>
        <v>41.4</v>
      </c>
      <c r="H12" s="18">
        <f>'Evaluator 7'!E12</f>
        <v>60</v>
      </c>
      <c r="I12" s="17">
        <f t="shared" si="1"/>
        <v>47.914285714285711</v>
      </c>
      <c r="J12" s="17">
        <f>'Evaluator 1'!B12</f>
        <v>31.2</v>
      </c>
      <c r="K12" s="28">
        <f t="shared" si="0"/>
        <v>79.114285714285714</v>
      </c>
      <c r="L12" s="38">
        <f t="shared" si="2"/>
        <v>3</v>
      </c>
    </row>
    <row r="13" spans="1:17" ht="15.75" x14ac:dyDescent="0.25">
      <c r="A13" s="35" t="s">
        <v>21</v>
      </c>
      <c r="B13" s="18">
        <f>'Evaluator 1'!E13</f>
        <v>24</v>
      </c>
      <c r="C13" s="18">
        <f>'Evaluator 2'!E13</f>
        <v>42</v>
      </c>
      <c r="D13" s="18">
        <f>'Evaluator 3'!E13</f>
        <v>30</v>
      </c>
      <c r="E13" s="18">
        <f>'Evaluator 4'!E13</f>
        <v>54</v>
      </c>
      <c r="F13" s="18">
        <f>'Evaluator 5'!E13</f>
        <v>51</v>
      </c>
      <c r="G13" s="18">
        <f>'Evaluator 6'!E13</f>
        <v>40.799999999999997</v>
      </c>
      <c r="H13" s="18">
        <f>'Evaluator 7'!E13</f>
        <v>24</v>
      </c>
      <c r="I13" s="17">
        <f t="shared" si="1"/>
        <v>37.971428571428575</v>
      </c>
      <c r="J13" s="17">
        <f>'Evaluator 1'!B13</f>
        <v>27.2</v>
      </c>
      <c r="K13" s="28">
        <f t="shared" si="0"/>
        <v>65.171428571428578</v>
      </c>
      <c r="L13" s="38">
        <f t="shared" si="2"/>
        <v>7</v>
      </c>
    </row>
    <row r="14" spans="1:17" ht="15.75" x14ac:dyDescent="0.25">
      <c r="A14" s="35" t="s">
        <v>22</v>
      </c>
      <c r="B14" s="18">
        <f>'Evaluator 1'!E14</f>
        <v>24</v>
      </c>
      <c r="C14" s="18">
        <f>'Evaluator 2'!E14</f>
        <v>42</v>
      </c>
      <c r="D14" s="18">
        <f>'Evaluator 3'!E14</f>
        <v>31.8</v>
      </c>
      <c r="E14" s="18">
        <f>'Evaluator 4'!E14</f>
        <v>36</v>
      </c>
      <c r="F14" s="18">
        <f>'Evaluator 5'!E14</f>
        <v>30</v>
      </c>
      <c r="G14" s="18">
        <f>'Evaluator 6'!E14</f>
        <v>37.799999999999997</v>
      </c>
      <c r="H14" s="18">
        <f>'Evaluator 7'!E14</f>
        <v>24</v>
      </c>
      <c r="I14" s="17">
        <f t="shared" si="1"/>
        <v>32.228571428571435</v>
      </c>
      <c r="J14" s="17">
        <f>'Evaluator 1'!B14</f>
        <v>36</v>
      </c>
      <c r="K14" s="28">
        <f t="shared" si="0"/>
        <v>68.228571428571428</v>
      </c>
      <c r="L14" s="38">
        <f t="shared" si="2"/>
        <v>6</v>
      </c>
    </row>
    <row r="15" spans="1:17" ht="15.75" x14ac:dyDescent="0.25">
      <c r="A15" s="35" t="s">
        <v>23</v>
      </c>
      <c r="B15" s="18">
        <f>'Evaluator 1'!E15</f>
        <v>41.4</v>
      </c>
      <c r="C15" s="18">
        <f>'Evaluator 2'!E15</f>
        <v>36</v>
      </c>
      <c r="D15" s="18">
        <f>'Evaluator 3'!E15</f>
        <v>45</v>
      </c>
      <c r="E15" s="18">
        <f>'Evaluator 4'!E15</f>
        <v>36</v>
      </c>
      <c r="F15" s="18">
        <f>'Evaluator 5'!E15</f>
        <v>42</v>
      </c>
      <c r="G15" s="18">
        <f>'Evaluator 6'!E15</f>
        <v>40.799999999999997</v>
      </c>
      <c r="H15" s="18">
        <f>'Evaluator 7'!E15</f>
        <v>36</v>
      </c>
      <c r="I15" s="17">
        <f t="shared" si="1"/>
        <v>39.6</v>
      </c>
      <c r="J15" s="17">
        <f>'Evaluator 1'!B15</f>
        <v>8</v>
      </c>
      <c r="K15" s="28">
        <f t="shared" si="0"/>
        <v>47.6</v>
      </c>
      <c r="L15" s="38">
        <f t="shared" si="2"/>
        <v>13</v>
      </c>
    </row>
    <row r="16" spans="1:17" ht="15.75" x14ac:dyDescent="0.25">
      <c r="A16" s="35" t="s">
        <v>24</v>
      </c>
      <c r="B16" s="18">
        <f>'Evaluator 1'!E16</f>
        <v>36.6</v>
      </c>
      <c r="C16" s="18">
        <f>'Evaluator 2'!E16</f>
        <v>36</v>
      </c>
      <c r="D16" s="18">
        <f>'Evaluator 3'!E16</f>
        <v>42</v>
      </c>
      <c r="E16" s="18">
        <f>'Evaluator 4'!E16</f>
        <v>48</v>
      </c>
      <c r="F16" s="18">
        <f>'Evaluator 5'!E16</f>
        <v>54</v>
      </c>
      <c r="G16" s="18">
        <f>'Evaluator 6'!E16</f>
        <v>42</v>
      </c>
      <c r="H16" s="18">
        <f>'Evaluator 7'!E16</f>
        <v>30</v>
      </c>
      <c r="I16" s="17">
        <f t="shared" si="1"/>
        <v>41.228571428571435</v>
      </c>
      <c r="J16" s="17">
        <f>'Evaluator 1'!B16</f>
        <v>13.6</v>
      </c>
      <c r="K16" s="28">
        <f t="shared" si="0"/>
        <v>54.828571428571436</v>
      </c>
      <c r="L16" s="38">
        <f t="shared" si="2"/>
        <v>8</v>
      </c>
    </row>
    <row r="17" spans="1:12" ht="15.75" x14ac:dyDescent="0.25">
      <c r="A17" s="35" t="s">
        <v>25</v>
      </c>
      <c r="B17" s="18">
        <f>'Evaluator 1'!E17</f>
        <v>25.8</v>
      </c>
      <c r="C17" s="18">
        <f>'Evaluator 2'!E17</f>
        <v>36</v>
      </c>
      <c r="D17" s="18">
        <f>'Evaluator 3'!E17</f>
        <v>39</v>
      </c>
      <c r="E17" s="18">
        <f>'Evaluator 4'!E17</f>
        <v>36</v>
      </c>
      <c r="F17" s="18">
        <f>'Evaluator 5'!E17</f>
        <v>33</v>
      </c>
      <c r="G17" s="18">
        <f>'Evaluator 6'!E17</f>
        <v>40.200000000000003</v>
      </c>
      <c r="H17" s="18">
        <f>'Evaluator 7'!E17</f>
        <v>36</v>
      </c>
      <c r="I17" s="17">
        <f t="shared" si="1"/>
        <v>35.142857142857146</v>
      </c>
      <c r="J17" s="17">
        <f>'Evaluator 1'!B17</f>
        <v>10.4</v>
      </c>
      <c r="K17" s="28">
        <f t="shared" si="0"/>
        <v>45.542857142857144</v>
      </c>
      <c r="L17" s="38">
        <f t="shared" si="2"/>
        <v>16</v>
      </c>
    </row>
    <row r="18" spans="1:12" ht="15.75" x14ac:dyDescent="0.25">
      <c r="A18" s="35" t="s">
        <v>26</v>
      </c>
      <c r="B18" s="18">
        <f>'Evaluator 1'!E18</f>
        <v>19.8</v>
      </c>
      <c r="C18" s="18">
        <f>'Evaluator 2'!E18</f>
        <v>36</v>
      </c>
      <c r="D18" s="18">
        <f>'Evaluator 3'!E18</f>
        <v>33</v>
      </c>
      <c r="E18" s="18">
        <f>'Evaluator 4'!E18</f>
        <v>24</v>
      </c>
      <c r="F18" s="18">
        <f>'Evaluator 5'!E18</f>
        <v>30</v>
      </c>
      <c r="G18" s="18">
        <f>'Evaluator 6'!E18</f>
        <v>34.799999999999997</v>
      </c>
      <c r="H18" s="18">
        <f>'Evaluator 7'!E18</f>
        <v>24</v>
      </c>
      <c r="I18" s="17">
        <f t="shared" si="1"/>
        <v>28.800000000000004</v>
      </c>
      <c r="J18" s="17">
        <f>'Evaluator 1'!B18</f>
        <v>8</v>
      </c>
      <c r="K18" s="28">
        <f t="shared" si="0"/>
        <v>36.800000000000004</v>
      </c>
      <c r="L18" s="38">
        <f t="shared" si="2"/>
        <v>18</v>
      </c>
    </row>
    <row r="19" spans="1:12" ht="15.75" x14ac:dyDescent="0.25">
      <c r="A19" s="35" t="s">
        <v>27</v>
      </c>
      <c r="B19" s="18">
        <f>'Evaluator 1'!E19</f>
        <v>31.2</v>
      </c>
      <c r="C19" s="18">
        <f>'Evaluator 2'!E19</f>
        <v>39</v>
      </c>
      <c r="D19" s="18">
        <f>'Evaluator 3'!E19</f>
        <v>36</v>
      </c>
      <c r="E19" s="18">
        <f>'Evaluator 4'!E19</f>
        <v>42</v>
      </c>
      <c r="F19" s="18">
        <f>'Evaluator 5'!E19</f>
        <v>39</v>
      </c>
      <c r="G19" s="18">
        <f>'Evaluator 6'!E19</f>
        <v>40.200000000000003</v>
      </c>
      <c r="H19" s="18">
        <f>'Evaluator 7'!E19</f>
        <v>36</v>
      </c>
      <c r="I19" s="17">
        <f t="shared" si="1"/>
        <v>37.628571428571426</v>
      </c>
      <c r="J19" s="17">
        <f>'Evaluator 1'!B19</f>
        <v>8.8000000000000007</v>
      </c>
      <c r="K19" s="28">
        <f t="shared" si="0"/>
        <v>46.428571428571431</v>
      </c>
      <c r="L19" s="38">
        <f t="shared" si="2"/>
        <v>14</v>
      </c>
    </row>
    <row r="20" spans="1:12" ht="15.75" x14ac:dyDescent="0.25">
      <c r="A20" s="35" t="s">
        <v>28</v>
      </c>
      <c r="B20" s="18">
        <f>'Evaluator 1'!E20</f>
        <v>30</v>
      </c>
      <c r="C20" s="18">
        <f>'Evaluator 2'!E20</f>
        <v>42</v>
      </c>
      <c r="D20" s="18">
        <f>'Evaluator 3'!E20</f>
        <v>37.799999999999997</v>
      </c>
      <c r="E20" s="18">
        <f>'Evaluator 4'!E20</f>
        <v>42</v>
      </c>
      <c r="F20" s="18">
        <f>'Evaluator 5'!E20</f>
        <v>45</v>
      </c>
      <c r="G20" s="18">
        <f>'Evaluator 6'!E20</f>
        <v>39.599999999999994</v>
      </c>
      <c r="H20" s="18">
        <f>'Evaluator 7'!E20</f>
        <v>60</v>
      </c>
      <c r="I20" s="17">
        <f t="shared" si="1"/>
        <v>42.342857142857142</v>
      </c>
      <c r="J20" s="17">
        <f>'Evaluator 1'!B20</f>
        <v>12</v>
      </c>
      <c r="K20" s="28">
        <f t="shared" si="0"/>
        <v>54.342857142857142</v>
      </c>
      <c r="L20" s="38">
        <f t="shared" si="2"/>
        <v>9</v>
      </c>
    </row>
    <row r="21" spans="1:12" x14ac:dyDescent="0.2">
      <c r="J21" s="11"/>
    </row>
    <row r="22" spans="1:12" x14ac:dyDescent="0.2">
      <c r="A22" s="6"/>
    </row>
    <row r="23" spans="1:12" x14ac:dyDescent="0.2">
      <c r="A23" s="6"/>
    </row>
  </sheetData>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3"/>
  <sheetViews>
    <sheetView zoomScaleNormal="100" workbookViewId="0">
      <selection activeCell="C51" sqref="C51"/>
    </sheetView>
  </sheetViews>
  <sheetFormatPr defaultRowHeight="12.75" x14ac:dyDescent="0.2"/>
  <cols>
    <col min="1" max="1" width="24.7109375" style="43" customWidth="1"/>
    <col min="2" max="9" width="9.5703125" style="43" customWidth="1"/>
    <col min="10" max="10" width="41.85546875" style="43" customWidth="1"/>
    <col min="11" max="28" width="9.5703125" style="43" customWidth="1"/>
    <col min="29" max="16384" width="9.140625" style="43"/>
  </cols>
  <sheetData>
    <row r="1" spans="1:10" ht="15.75" customHeight="1" x14ac:dyDescent="0.25">
      <c r="A1" s="41" t="s">
        <v>37</v>
      </c>
      <c r="B1" s="41"/>
      <c r="C1" s="41"/>
      <c r="D1" s="41"/>
      <c r="E1" s="41"/>
      <c r="F1" s="41"/>
      <c r="G1" s="41"/>
      <c r="H1" s="41"/>
      <c r="I1" s="41"/>
      <c r="J1" s="42"/>
    </row>
    <row r="2" spans="1:10" ht="15.75" x14ac:dyDescent="0.25">
      <c r="A2" s="44" t="s">
        <v>38</v>
      </c>
      <c r="B2" s="44"/>
      <c r="C2" s="44"/>
      <c r="D2" s="44"/>
      <c r="E2" s="44"/>
      <c r="F2" s="44"/>
      <c r="G2" s="44"/>
      <c r="H2" s="44"/>
      <c r="I2" s="44"/>
      <c r="J2" s="45"/>
    </row>
    <row r="3" spans="1:10" x14ac:dyDescent="0.2">
      <c r="A3" s="46" t="s">
        <v>39</v>
      </c>
      <c r="B3" s="47"/>
      <c r="C3" s="47"/>
      <c r="D3" s="47"/>
    </row>
    <row r="4" spans="1:10" ht="15" customHeight="1" x14ac:dyDescent="0.2">
      <c r="A4" s="46" t="s">
        <v>40</v>
      </c>
      <c r="B4" s="48">
        <v>44126</v>
      </c>
      <c r="C4" s="48"/>
      <c r="D4" s="48"/>
      <c r="E4" s="49"/>
    </row>
    <row r="5" spans="1:10" s="52" customFormat="1" ht="20.25" customHeight="1" x14ac:dyDescent="0.25">
      <c r="A5" s="50" t="s">
        <v>41</v>
      </c>
      <c r="B5" s="50"/>
      <c r="C5" s="51"/>
      <c r="D5" s="51"/>
      <c r="E5" s="51"/>
      <c r="F5" s="51"/>
      <c r="G5" s="51"/>
    </row>
    <row r="6" spans="1:10" s="52" customFormat="1" ht="27" customHeight="1" thickBot="1" x14ac:dyDescent="0.25">
      <c r="A6" s="53"/>
      <c r="B6" s="54" t="s">
        <v>42</v>
      </c>
      <c r="C6" s="54"/>
      <c r="D6" s="54"/>
      <c r="E6" s="54"/>
      <c r="F6" s="54"/>
      <c r="G6" s="54"/>
      <c r="H6" s="54"/>
      <c r="I6" s="54"/>
    </row>
    <row r="7" spans="1:10" s="52" customFormat="1" ht="20.25" customHeight="1" x14ac:dyDescent="0.25">
      <c r="A7" s="55" t="s">
        <v>43</v>
      </c>
      <c r="B7" s="55"/>
      <c r="C7" s="56"/>
      <c r="D7" s="57"/>
      <c r="E7" s="57"/>
      <c r="F7" s="57"/>
      <c r="G7" s="57"/>
    </row>
    <row r="8" spans="1:10" s="52" customFormat="1" ht="27" customHeight="1" thickBot="1" x14ac:dyDescent="0.25">
      <c r="A8" s="53"/>
      <c r="B8" s="54" t="s">
        <v>44</v>
      </c>
      <c r="C8" s="54"/>
      <c r="D8" s="54"/>
      <c r="E8" s="54"/>
      <c r="F8" s="54"/>
      <c r="G8" s="54"/>
      <c r="H8" s="54"/>
      <c r="I8" s="54"/>
    </row>
    <row r="9" spans="1:10" ht="15" customHeight="1" x14ac:dyDescent="0.2"/>
    <row r="10" spans="1:10" ht="15" customHeight="1" x14ac:dyDescent="0.2"/>
    <row r="11" spans="1:10" ht="11.25" customHeight="1" thickBot="1" x14ac:dyDescent="0.25"/>
    <row r="12" spans="1:10" s="58" customFormat="1" ht="13.5" thickBot="1" x14ac:dyDescent="0.25">
      <c r="B12" s="59" t="s">
        <v>45</v>
      </c>
      <c r="C12" s="60"/>
      <c r="D12" s="61"/>
      <c r="E12" s="59" t="s">
        <v>46</v>
      </c>
      <c r="F12" s="60"/>
      <c r="G12" s="61"/>
      <c r="H12" s="59" t="s">
        <v>47</v>
      </c>
      <c r="I12" s="60"/>
      <c r="J12" s="61"/>
    </row>
    <row r="13" spans="1:10" s="58" customFormat="1" ht="189" customHeight="1" x14ac:dyDescent="0.2">
      <c r="B13" s="62" t="s">
        <v>53</v>
      </c>
      <c r="C13" s="63"/>
      <c r="D13" s="64"/>
      <c r="E13" s="65" t="s">
        <v>48</v>
      </c>
      <c r="F13" s="63"/>
      <c r="G13" s="64"/>
      <c r="H13" s="65" t="s">
        <v>49</v>
      </c>
      <c r="I13" s="63"/>
      <c r="J13" s="64"/>
    </row>
    <row r="14" spans="1:10" s="70" customFormat="1" ht="11.25" customHeight="1" x14ac:dyDescent="0.2">
      <c r="A14" s="66"/>
      <c r="B14" s="67" t="s">
        <v>50</v>
      </c>
      <c r="C14" s="68"/>
      <c r="D14" s="69"/>
      <c r="E14" s="67" t="s">
        <v>50</v>
      </c>
      <c r="F14" s="68"/>
      <c r="G14" s="69"/>
      <c r="H14" s="67" t="s">
        <v>50</v>
      </c>
      <c r="I14" s="68"/>
      <c r="J14" s="69"/>
    </row>
    <row r="15" spans="1:10" s="70" customFormat="1" x14ac:dyDescent="0.2">
      <c r="A15" s="71" t="s">
        <v>11</v>
      </c>
      <c r="B15" s="72"/>
      <c r="C15" s="73"/>
      <c r="D15" s="74"/>
      <c r="E15" s="72"/>
      <c r="F15" s="73"/>
      <c r="G15" s="74"/>
      <c r="H15" s="72"/>
      <c r="I15" s="73"/>
      <c r="J15" s="74"/>
    </row>
    <row r="16" spans="1:10" s="70" customFormat="1" x14ac:dyDescent="0.2">
      <c r="A16" s="75" t="s">
        <v>12</v>
      </c>
      <c r="B16" s="76"/>
      <c r="C16" s="77"/>
      <c r="D16" s="78"/>
      <c r="E16" s="76"/>
      <c r="F16" s="77"/>
      <c r="G16" s="78"/>
      <c r="H16" s="76"/>
      <c r="I16" s="77"/>
      <c r="J16" s="78"/>
    </row>
    <row r="17" spans="1:10" s="70" customFormat="1" x14ac:dyDescent="0.2">
      <c r="A17" s="75" t="s">
        <v>13</v>
      </c>
      <c r="B17" s="76"/>
      <c r="C17" s="77"/>
      <c r="D17" s="78"/>
      <c r="E17" s="76"/>
      <c r="F17" s="77"/>
      <c r="G17" s="78"/>
      <c r="H17" s="76"/>
      <c r="I17" s="77"/>
      <c r="J17" s="78"/>
    </row>
    <row r="18" spans="1:10" s="70" customFormat="1" x14ac:dyDescent="0.2">
      <c r="A18" s="75" t="s">
        <v>14</v>
      </c>
      <c r="B18" s="76"/>
      <c r="C18" s="77"/>
      <c r="D18" s="78"/>
      <c r="E18" s="76"/>
      <c r="F18" s="77"/>
      <c r="G18" s="78"/>
      <c r="H18" s="76"/>
      <c r="I18" s="77"/>
      <c r="J18" s="78"/>
    </row>
    <row r="19" spans="1:10" s="70" customFormat="1" x14ac:dyDescent="0.2">
      <c r="A19" s="75" t="s">
        <v>15</v>
      </c>
      <c r="B19" s="76"/>
      <c r="C19" s="77"/>
      <c r="D19" s="78"/>
      <c r="E19" s="76"/>
      <c r="F19" s="77"/>
      <c r="G19" s="78"/>
      <c r="H19" s="76"/>
      <c r="I19" s="77"/>
      <c r="J19" s="78"/>
    </row>
    <row r="20" spans="1:10" s="70" customFormat="1" x14ac:dyDescent="0.2">
      <c r="A20" s="75" t="s">
        <v>16</v>
      </c>
      <c r="B20" s="76"/>
      <c r="C20" s="77"/>
      <c r="D20" s="78"/>
      <c r="E20" s="76"/>
      <c r="F20" s="77"/>
      <c r="G20" s="78"/>
      <c r="H20" s="76"/>
      <c r="I20" s="77"/>
      <c r="J20" s="78"/>
    </row>
    <row r="21" spans="1:10" s="70" customFormat="1" x14ac:dyDescent="0.2">
      <c r="A21" s="75" t="s">
        <v>17</v>
      </c>
      <c r="B21" s="76"/>
      <c r="C21" s="77"/>
      <c r="D21" s="78"/>
      <c r="E21" s="76"/>
      <c r="F21" s="77"/>
      <c r="G21" s="78"/>
      <c r="H21" s="76"/>
      <c r="I21" s="77"/>
      <c r="J21" s="78"/>
    </row>
    <row r="22" spans="1:10" s="70" customFormat="1" x14ac:dyDescent="0.2">
      <c r="A22" s="75" t="s">
        <v>18</v>
      </c>
      <c r="B22" s="76"/>
      <c r="C22" s="77"/>
      <c r="D22" s="78"/>
      <c r="E22" s="76"/>
      <c r="F22" s="77"/>
      <c r="G22" s="78"/>
      <c r="H22" s="76"/>
      <c r="I22" s="77"/>
      <c r="J22" s="78"/>
    </row>
    <row r="23" spans="1:10" s="70" customFormat="1" x14ac:dyDescent="0.2">
      <c r="A23" s="75" t="s">
        <v>19</v>
      </c>
      <c r="B23" s="76"/>
      <c r="C23" s="77"/>
      <c r="D23" s="78"/>
      <c r="E23" s="76"/>
      <c r="F23" s="77"/>
      <c r="G23" s="78"/>
      <c r="H23" s="76"/>
      <c r="I23" s="77"/>
      <c r="J23" s="78"/>
    </row>
    <row r="24" spans="1:10" s="70" customFormat="1" x14ac:dyDescent="0.2">
      <c r="A24" s="75" t="s">
        <v>20</v>
      </c>
      <c r="B24" s="76"/>
      <c r="C24" s="77"/>
      <c r="D24" s="78"/>
      <c r="E24" s="76"/>
      <c r="F24" s="77"/>
      <c r="G24" s="78"/>
      <c r="H24" s="76"/>
      <c r="I24" s="77"/>
      <c r="J24" s="78"/>
    </row>
    <row r="25" spans="1:10" s="70" customFormat="1" x14ac:dyDescent="0.2">
      <c r="A25" s="75" t="s">
        <v>21</v>
      </c>
      <c r="B25" s="76"/>
      <c r="C25" s="77"/>
      <c r="D25" s="78"/>
      <c r="E25" s="76"/>
      <c r="F25" s="77"/>
      <c r="G25" s="78"/>
      <c r="H25" s="76"/>
      <c r="I25" s="77"/>
      <c r="J25" s="78"/>
    </row>
    <row r="26" spans="1:10" s="70" customFormat="1" x14ac:dyDescent="0.2">
      <c r="A26" s="75" t="s">
        <v>22</v>
      </c>
      <c r="B26" s="76"/>
      <c r="C26" s="77"/>
      <c r="D26" s="78"/>
      <c r="E26" s="76"/>
      <c r="F26" s="77"/>
      <c r="G26" s="78"/>
      <c r="H26" s="76"/>
      <c r="I26" s="77"/>
      <c r="J26" s="78"/>
    </row>
    <row r="27" spans="1:10" s="70" customFormat="1" x14ac:dyDescent="0.2">
      <c r="A27" s="75" t="s">
        <v>23</v>
      </c>
      <c r="B27" s="76"/>
      <c r="C27" s="77"/>
      <c r="D27" s="78"/>
      <c r="E27" s="76"/>
      <c r="F27" s="77"/>
      <c r="G27" s="78"/>
      <c r="H27" s="76"/>
      <c r="I27" s="77"/>
      <c r="J27" s="78"/>
    </row>
    <row r="28" spans="1:10" s="70" customFormat="1" x14ac:dyDescent="0.2">
      <c r="A28" s="75" t="s">
        <v>24</v>
      </c>
      <c r="B28" s="76"/>
      <c r="C28" s="77"/>
      <c r="D28" s="78"/>
      <c r="E28" s="76"/>
      <c r="F28" s="77"/>
      <c r="G28" s="78"/>
      <c r="H28" s="76"/>
      <c r="I28" s="77"/>
      <c r="J28" s="78"/>
    </row>
    <row r="29" spans="1:10" s="70" customFormat="1" x14ac:dyDescent="0.2">
      <c r="A29" s="75" t="s">
        <v>25</v>
      </c>
      <c r="B29" s="76"/>
      <c r="C29" s="77"/>
      <c r="D29" s="78"/>
      <c r="E29" s="76"/>
      <c r="F29" s="77"/>
      <c r="G29" s="78"/>
      <c r="H29" s="76"/>
      <c r="I29" s="77"/>
      <c r="J29" s="78"/>
    </row>
    <row r="30" spans="1:10" s="70" customFormat="1" ht="15" customHeight="1" x14ac:dyDescent="0.2">
      <c r="A30" s="79" t="s">
        <v>26</v>
      </c>
      <c r="B30" s="76"/>
      <c r="C30" s="77"/>
      <c r="D30" s="78"/>
      <c r="E30" s="76"/>
      <c r="F30" s="77"/>
      <c r="G30" s="78"/>
      <c r="H30" s="76"/>
      <c r="I30" s="77"/>
      <c r="J30" s="78"/>
    </row>
    <row r="31" spans="1:10" s="70" customFormat="1" ht="15" customHeight="1" x14ac:dyDescent="0.2">
      <c r="A31" s="79" t="s">
        <v>27</v>
      </c>
      <c r="B31" s="76"/>
      <c r="C31" s="77"/>
      <c r="D31" s="78"/>
      <c r="E31" s="76"/>
      <c r="F31" s="77"/>
      <c r="G31" s="78"/>
      <c r="H31" s="76"/>
      <c r="I31" s="77"/>
      <c r="J31" s="78"/>
    </row>
    <row r="32" spans="1:10" ht="13.5" thickBot="1" x14ac:dyDescent="0.25">
      <c r="A32" s="80" t="s">
        <v>28</v>
      </c>
      <c r="B32" s="81"/>
      <c r="C32" s="82"/>
      <c r="D32" s="83"/>
      <c r="E32" s="81"/>
      <c r="F32" s="82"/>
      <c r="G32" s="83"/>
      <c r="H32" s="81"/>
      <c r="I32" s="82"/>
      <c r="J32" s="83"/>
    </row>
    <row r="33" spans="1:28" s="85" customFormat="1" ht="7.5" customHeight="1" x14ac:dyDescent="0.2">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row>
    <row r="34" spans="1:28" s="86" customFormat="1" ht="6.75" customHeight="1" x14ac:dyDescent="0.2"/>
    <row r="36" spans="1:28" x14ac:dyDescent="0.2">
      <c r="A36" s="87"/>
      <c r="G36" s="88"/>
      <c r="H36" s="88"/>
    </row>
    <row r="37" spans="1:28" x14ac:dyDescent="0.2">
      <c r="A37" s="89" t="s">
        <v>51</v>
      </c>
      <c r="G37" s="88"/>
      <c r="H37" s="88"/>
      <c r="I37" s="88"/>
      <c r="J37" s="88"/>
    </row>
    <row r="38" spans="1:28" s="91" customFormat="1" x14ac:dyDescent="0.2">
      <c r="A38" s="90"/>
      <c r="B38" s="90"/>
      <c r="F38" s="90"/>
      <c r="H38" s="92"/>
      <c r="I38" s="92"/>
      <c r="J38" s="92"/>
    </row>
    <row r="39" spans="1:28" x14ac:dyDescent="0.2">
      <c r="A39" s="93"/>
      <c r="B39" s="93"/>
      <c r="F39" s="93"/>
      <c r="H39" s="88"/>
      <c r="I39" s="88"/>
      <c r="J39" s="88"/>
    </row>
    <row r="40" spans="1:28" x14ac:dyDescent="0.2">
      <c r="A40" s="93"/>
      <c r="B40" s="93"/>
      <c r="F40" s="93"/>
      <c r="H40" s="88"/>
      <c r="I40" s="88"/>
      <c r="J40" s="88"/>
    </row>
    <row r="41" spans="1:28" x14ac:dyDescent="0.2">
      <c r="A41" s="93"/>
      <c r="B41" s="93"/>
      <c r="F41" s="93"/>
      <c r="H41" s="88"/>
      <c r="I41" s="88"/>
      <c r="J41" s="88"/>
    </row>
    <row r="42" spans="1:28" x14ac:dyDescent="0.2">
      <c r="A42" s="93"/>
      <c r="B42" s="93"/>
      <c r="F42" s="93"/>
      <c r="H42" s="88"/>
      <c r="I42" s="88"/>
      <c r="J42" s="88"/>
    </row>
    <row r="43" spans="1:28" x14ac:dyDescent="0.2">
      <c r="A43" s="93"/>
      <c r="B43" s="93"/>
      <c r="F43" s="93"/>
      <c r="H43" s="88"/>
      <c r="I43" s="88"/>
      <c r="J43" s="88"/>
    </row>
    <row r="44" spans="1:28" x14ac:dyDescent="0.2">
      <c r="A44" s="93"/>
      <c r="B44" s="93"/>
      <c r="F44" s="93"/>
      <c r="H44" s="88"/>
      <c r="I44" s="88"/>
      <c r="J44" s="88"/>
    </row>
    <row r="45" spans="1:28" x14ac:dyDescent="0.2">
      <c r="I45" s="88"/>
      <c r="J45" s="88"/>
      <c r="K45" s="88"/>
      <c r="L45" s="88"/>
    </row>
    <row r="46" spans="1:28" x14ac:dyDescent="0.2">
      <c r="I46" s="88"/>
      <c r="J46" s="88"/>
      <c r="K46" s="88"/>
      <c r="L46" s="88"/>
      <c r="M46" s="88"/>
    </row>
    <row r="47" spans="1:28" x14ac:dyDescent="0.2">
      <c r="L47" s="88"/>
      <c r="M47" s="88"/>
    </row>
    <row r="48" spans="1:28" x14ac:dyDescent="0.2">
      <c r="L48" s="88"/>
      <c r="M48" s="88"/>
    </row>
    <row r="49" spans="1:13" x14ac:dyDescent="0.2">
      <c r="L49" s="88"/>
      <c r="M49" s="88"/>
    </row>
    <row r="50" spans="1:13" x14ac:dyDescent="0.2">
      <c r="L50" s="88"/>
      <c r="M50" s="88"/>
    </row>
    <row r="63" spans="1:13" x14ac:dyDescent="0.2">
      <c r="A63" s="94" t="s">
        <v>52</v>
      </c>
    </row>
  </sheetData>
  <mergeCells count="71">
    <mergeCell ref="B32:D32"/>
    <mergeCell ref="E32:G32"/>
    <mergeCell ref="H32:J32"/>
    <mergeCell ref="B30:D30"/>
    <mergeCell ref="E30:G30"/>
    <mergeCell ref="H30:J30"/>
    <mergeCell ref="B31:D31"/>
    <mergeCell ref="E31:G31"/>
    <mergeCell ref="H31:J31"/>
    <mergeCell ref="B28:D28"/>
    <mergeCell ref="E28:G28"/>
    <mergeCell ref="H28:J28"/>
    <mergeCell ref="B29:D29"/>
    <mergeCell ref="E29:G29"/>
    <mergeCell ref="H29:J2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A7:B7"/>
    <mergeCell ref="B8:I8"/>
    <mergeCell ref="B12:D12"/>
    <mergeCell ref="E12:G12"/>
    <mergeCell ref="H12:J12"/>
    <mergeCell ref="B13:D13"/>
    <mergeCell ref="E13:G13"/>
    <mergeCell ref="H13:J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2021-01-06T18:23:21Z</dcterms:modified>
</cp:coreProperties>
</file>