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_New\10_Contracts Reporting\FY2021\04_Open Record Evaluations\"/>
    </mc:Choice>
  </mc:AlternateContent>
  <bookViews>
    <workbookView xWindow="0" yWindow="0" windowWidth="28800" windowHeight="12435" activeTab="6"/>
  </bookViews>
  <sheets>
    <sheet name="Evaluator 1" sheetId="2" r:id="rId1"/>
    <sheet name="Evaluator 2" sheetId="3" r:id="rId2"/>
    <sheet name="Evaluator 3" sheetId="5" r:id="rId3"/>
    <sheet name="Evaluator 4" sheetId="9" r:id="rId4"/>
    <sheet name="Evaluator 5" sheetId="4" r:id="rId5"/>
    <sheet name="Summary" sheetId="1" r:id="rId6"/>
    <sheet name="Evaluation" sheetId="10" r:id="rId7"/>
  </sheets>
  <calcPr calcId="152511"/>
</workbook>
</file>

<file path=xl/calcChain.xml><?xml version="1.0" encoding="utf-8"?>
<calcChain xmlns="http://schemas.openxmlformats.org/spreadsheetml/2006/main">
  <c r="H8" i="1" l="1"/>
  <c r="O8" i="1" l="1"/>
  <c r="O9" i="1"/>
  <c r="O10" i="1"/>
  <c r="O11" i="1"/>
  <c r="O12" i="1"/>
  <c r="O13" i="1"/>
  <c r="O14" i="1"/>
  <c r="O7" i="1"/>
  <c r="N14" i="1"/>
  <c r="L8" i="1"/>
  <c r="L9" i="1"/>
  <c r="L10" i="1"/>
  <c r="L11" i="1"/>
  <c r="L12" i="1"/>
  <c r="L13" i="1"/>
  <c r="L14" i="1"/>
  <c r="L7" i="1"/>
  <c r="J14" i="1"/>
  <c r="K14" i="1"/>
  <c r="H9" i="1"/>
  <c r="H10" i="1"/>
  <c r="H11" i="1"/>
  <c r="H12" i="1"/>
  <c r="H13" i="1"/>
  <c r="H14" i="1"/>
  <c r="H7" i="1"/>
  <c r="G14" i="1"/>
  <c r="A14" i="1"/>
  <c r="B14" i="1"/>
  <c r="C14" i="1"/>
  <c r="D14" i="1"/>
  <c r="E14" i="1"/>
  <c r="F14" i="1"/>
  <c r="H4" i="4" l="1"/>
  <c r="G8" i="1"/>
  <c r="G9" i="1"/>
  <c r="G10" i="1"/>
  <c r="G11" i="1"/>
  <c r="G12" i="1"/>
  <c r="G13" i="1"/>
  <c r="H5" i="9"/>
  <c r="H6" i="9"/>
  <c r="H7" i="9"/>
  <c r="H8" i="9"/>
  <c r="H9" i="9"/>
  <c r="H10" i="9"/>
  <c r="H11" i="9"/>
  <c r="H5" i="4"/>
  <c r="H6" i="4"/>
  <c r="H7" i="4"/>
  <c r="H8" i="4"/>
  <c r="H9" i="4"/>
  <c r="H10" i="4"/>
  <c r="H11" i="4"/>
  <c r="H5" i="5"/>
  <c r="H6" i="5"/>
  <c r="H7" i="5"/>
  <c r="H8" i="5"/>
  <c r="H9" i="5"/>
  <c r="H10" i="5"/>
  <c r="H11" i="5"/>
  <c r="H5" i="3"/>
  <c r="H6" i="3"/>
  <c r="H7" i="3"/>
  <c r="H8" i="3"/>
  <c r="H9" i="3"/>
  <c r="H10" i="3"/>
  <c r="H11" i="3"/>
  <c r="H5" i="2"/>
  <c r="H6" i="2"/>
  <c r="H7" i="2"/>
  <c r="H8" i="2"/>
  <c r="H9" i="2"/>
  <c r="H10" i="2"/>
  <c r="H11" i="2"/>
  <c r="F8" i="1" l="1"/>
  <c r="F9" i="1"/>
  <c r="F10" i="1"/>
  <c r="F11" i="1"/>
  <c r="F12" i="1"/>
  <c r="F13" i="1"/>
  <c r="F7" i="1"/>
  <c r="G7" i="1" s="1"/>
  <c r="J7" i="1"/>
  <c r="K7" i="1" s="1"/>
  <c r="J9" i="1"/>
  <c r="K9" i="1" s="1"/>
  <c r="J8" i="1"/>
  <c r="K8" i="1" s="1"/>
  <c r="J10" i="1"/>
  <c r="K10" i="1" s="1"/>
  <c r="J11" i="1"/>
  <c r="K11" i="1" s="1"/>
  <c r="J12" i="1"/>
  <c r="K12" i="1" s="1"/>
  <c r="J13" i="1"/>
  <c r="K13" i="1" s="1"/>
  <c r="J6" i="1"/>
  <c r="A10" i="1"/>
  <c r="A11" i="1"/>
  <c r="A12" i="1"/>
  <c r="A13" i="1"/>
  <c r="E13" i="1"/>
  <c r="E12" i="1"/>
  <c r="E11" i="1"/>
  <c r="E10" i="1"/>
  <c r="E9" i="1"/>
  <c r="E8" i="1"/>
  <c r="H4" i="9"/>
  <c r="E7" i="1" s="1"/>
  <c r="D13" i="1"/>
  <c r="D12" i="1"/>
  <c r="D11" i="1"/>
  <c r="D10" i="1"/>
  <c r="D9" i="1"/>
  <c r="D8" i="1"/>
  <c r="H4" i="5"/>
  <c r="D7" i="1" s="1"/>
  <c r="C13" i="1"/>
  <c r="C12" i="1"/>
  <c r="C11" i="1"/>
  <c r="C10" i="1"/>
  <c r="C9" i="1"/>
  <c r="C8" i="1"/>
  <c r="H4" i="3"/>
  <c r="C7" i="1" s="1"/>
  <c r="N7" i="1" l="1"/>
  <c r="B10" i="1"/>
  <c r="N10" i="1" s="1"/>
  <c r="B11" i="1"/>
  <c r="N11" i="1" s="1"/>
  <c r="B12" i="1"/>
  <c r="N12" i="1" s="1"/>
  <c r="B13" i="1"/>
  <c r="N13" i="1" s="1"/>
  <c r="B8" i="1"/>
  <c r="B9" i="1"/>
  <c r="H4" i="2"/>
  <c r="B7" i="1" s="1"/>
  <c r="A8" i="1" l="1"/>
  <c r="A9" i="1"/>
  <c r="A7" i="1"/>
  <c r="N9" i="1" l="1"/>
  <c r="N8" i="1"/>
</calcChain>
</file>

<file path=xl/comments1.xml><?xml version="1.0" encoding="utf-8"?>
<comments xmlns="http://schemas.openxmlformats.org/spreadsheetml/2006/main">
  <authors>
    <author>Jamil, Hasan R</author>
  </authors>
  <commentList>
    <comment ref="A5" authorId="0" shapeId="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<sst xmlns="http://schemas.openxmlformats.org/spreadsheetml/2006/main" count="115" uniqueCount="48">
  <si>
    <t xml:space="preserve">RESPONDENT SUMMARY </t>
  </si>
  <si>
    <t>Total Score</t>
  </si>
  <si>
    <t>Evaluator 1</t>
  </si>
  <si>
    <t>Evaluator 2</t>
  </si>
  <si>
    <t>Evaluator 3</t>
  </si>
  <si>
    <t>Evaluator 4</t>
  </si>
  <si>
    <t>Evaluator 5</t>
  </si>
  <si>
    <t>Criteria 1</t>
  </si>
  <si>
    <t>Criteria 2</t>
  </si>
  <si>
    <t>Criteria 3</t>
  </si>
  <si>
    <t>Criteria 4</t>
  </si>
  <si>
    <t>Total</t>
  </si>
  <si>
    <t>EVALUATION SUMMARY</t>
  </si>
  <si>
    <t>Average Tech. Score</t>
  </si>
  <si>
    <t>Technical Ranking</t>
  </si>
  <si>
    <t>Non Tech Ranking</t>
  </si>
  <si>
    <t>Non-Tech Score (cost)</t>
  </si>
  <si>
    <t>Total Ranking</t>
  </si>
  <si>
    <t>Technical</t>
  </si>
  <si>
    <t>Non Technical</t>
  </si>
  <si>
    <t>Summary</t>
  </si>
  <si>
    <t>updated 11/17</t>
  </si>
  <si>
    <t>Blackboard</t>
  </si>
  <si>
    <t>EAB</t>
  </si>
  <si>
    <t>Ecity Interactive</t>
  </si>
  <si>
    <t>Expert WSI eMarketing</t>
  </si>
  <si>
    <t>Imagina Communications</t>
  </si>
  <si>
    <t>Outreach Strategists</t>
  </si>
  <si>
    <t>Versa Creative</t>
  </si>
  <si>
    <t>VisionPoint Marketing</t>
  </si>
  <si>
    <t xml:space="preserve">RFP730-21100 Digital Marketing and Recruitment for Bauer </t>
  </si>
  <si>
    <t xml:space="preserve">University of Houston Evaluation Matrix </t>
  </si>
  <si>
    <t>RFP730-21100 Digital Marketing and Recruitment for C. T. Bauer</t>
  </si>
  <si>
    <t>Name</t>
  </si>
  <si>
    <t>Evaluation Due Date</t>
  </si>
  <si>
    <t>Non Disclosure Agreement</t>
  </si>
  <si>
    <t>By initialing, I agree that I have read and understood the Non Disclosure Agreement.</t>
  </si>
  <si>
    <t xml:space="preserve"> Criteria 1</t>
  </si>
  <si>
    <t xml:space="preserve"> Criteria 2</t>
  </si>
  <si>
    <t xml:space="preserve"> Criteria 3</t>
  </si>
  <si>
    <t xml:space="preserve"> Criteria 4</t>
  </si>
  <si>
    <t>Extent to which the goods or services meet UHS’ needs</t>
  </si>
  <si>
    <t>Quality of the vendor’s goods or services</t>
  </si>
  <si>
    <t>Reputation of the vendor and of the goods or services they provide</t>
  </si>
  <si>
    <t>Points (1-5)</t>
  </si>
  <si>
    <t xml:space="preserve">Committee Members: </t>
  </si>
  <si>
    <t>Updated: 10/19</t>
  </si>
  <si>
    <t>List of purchase price  Quality of the vendor’s goods or services**ONLY WILL EVALUATE COST**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</si>
</sst>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F800]dddd\,\ mmmm\ dd\,\ yyyy"/>
  </numFmts>
  <fonts count="5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color rgb="FFFF0000"/>
      <name val="Arial"/>
      <family val="2"/>
    </font>
    <font>
      <sz val="9"/>
      <color theme="1"/>
      <name val="Arial"/>
      <family val="2"/>
    </font>
    <font>
      <b/>
      <sz val="9"/>
      <color rgb="FFFF0000"/>
      <name val="Arial"/>
      <family val="2"/>
    </font>
    <font>
      <b/>
      <sz val="11"/>
      <name val="Arial"/>
      <family val="2"/>
    </font>
    <font>
      <sz val="11"/>
      <name val="Arial"/>
      <family val="2"/>
    </font>
    <font>
      <sz val="8"/>
      <name val="Arial"/>
      <family val="2"/>
    </font>
    <font>
      <sz val="11"/>
      <color rgb="FF006100"/>
      <name val="Calibri"/>
      <family val="2"/>
      <scheme val="minor"/>
    </font>
    <font>
      <sz val="10"/>
      <color rgb="FFFF0000"/>
      <name val="Arial"/>
      <family val="2"/>
    </font>
    <font>
      <sz val="10"/>
      <color theme="1"/>
      <name val="Arial"/>
      <family val="2"/>
    </font>
    <font>
      <b/>
      <sz val="10"/>
      <color theme="1"/>
      <name val="Arial"/>
      <family val="2"/>
    </font>
    <font>
      <u/>
      <sz val="11"/>
      <color theme="10"/>
      <name val="Calibri"/>
      <family val="2"/>
      <scheme val="minor"/>
    </font>
    <font>
      <b/>
      <u/>
      <sz val="11"/>
      <color theme="10"/>
      <name val="Calibri"/>
      <family val="2"/>
      <scheme val="minor"/>
    </font>
    <font>
      <sz val="9"/>
      <name val="Arial"/>
      <family val="2"/>
    </font>
    <font>
      <b/>
      <sz val="10"/>
      <name val="Arial"/>
      <family val="2"/>
    </font>
    <font>
      <b/>
      <sz val="8"/>
      <color rgb="FFFF0000"/>
      <name val="Arial"/>
      <family val="2"/>
    </font>
    <font>
      <b/>
      <sz val="8"/>
      <name val="Arial"/>
      <family val="2"/>
    </font>
    <font>
      <b/>
      <sz val="10"/>
      <color rgb="FFFF0000"/>
      <name val="Arial"/>
      <family val="2"/>
    </font>
    <font>
      <b/>
      <sz val="10"/>
      <color rgb="FF000000"/>
      <name val="Arial"/>
      <family val="2"/>
    </font>
    <font>
      <b/>
      <sz val="10"/>
      <color indexed="81"/>
      <name val="Tahoma"/>
      <family val="2"/>
    </font>
    <font>
      <sz val="9"/>
      <color indexed="81"/>
      <name val="Tahoma"/>
      <family val="2"/>
    </font>
    <font>
      <b/>
      <sz val="9"/>
      <color indexed="81"/>
      <name val="Tahoma"/>
      <family val="2"/>
    </font>
  </fonts>
  <fills count="30">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C6EFCE"/>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s>
  <borders count="26">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05">
    <xf numFmtId="0" fontId="0" fillId="0" borderId="0"/>
    <xf numFmtId="44" fontId="14" fillId="0" borderId="0" applyFont="0" applyFill="0" applyBorder="0" applyAlignment="0" applyProtection="0"/>
    <xf numFmtId="0" fontId="14" fillId="0" borderId="0"/>
    <xf numFmtId="0" fontId="11" fillId="0" borderId="0"/>
    <xf numFmtId="0" fontId="11" fillId="0" borderId="0"/>
    <xf numFmtId="0" fontId="14" fillId="2" borderId="1" applyNumberFormat="0" applyFont="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6" borderId="0" applyNumberFormat="0" applyBorder="0" applyAlignment="0" applyProtection="0"/>
    <xf numFmtId="0" fontId="16" fillId="9" borderId="0" applyNumberFormat="0" applyBorder="0" applyAlignment="0" applyProtection="0"/>
    <xf numFmtId="0" fontId="16" fillId="12" borderId="0" applyNumberFormat="0" applyBorder="0" applyAlignment="0" applyProtection="0"/>
    <xf numFmtId="0" fontId="17" fillId="13"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20" borderId="0" applyNumberFormat="0" applyBorder="0" applyAlignment="0" applyProtection="0"/>
    <xf numFmtId="0" fontId="18" fillId="4" borderId="0" applyNumberFormat="0" applyBorder="0" applyAlignment="0" applyProtection="0"/>
    <xf numFmtId="0" fontId="19" fillId="21" borderId="2" applyNumberFormat="0" applyAlignment="0" applyProtection="0"/>
    <xf numFmtId="0" fontId="20" fillId="22" borderId="3" applyNumberFormat="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0" borderId="4" applyNumberFormat="0" applyFill="0" applyAlignment="0" applyProtection="0"/>
    <xf numFmtId="0" fontId="24" fillId="0" borderId="5" applyNumberFormat="0" applyFill="0" applyAlignment="0" applyProtection="0"/>
    <xf numFmtId="0" fontId="25" fillId="0" borderId="6" applyNumberFormat="0" applyFill="0" applyAlignment="0" applyProtection="0"/>
    <xf numFmtId="0" fontId="25" fillId="0" borderId="0" applyNumberFormat="0" applyFill="0" applyBorder="0" applyAlignment="0" applyProtection="0"/>
    <xf numFmtId="0" fontId="26" fillId="8" borderId="2" applyNumberFormat="0" applyAlignment="0" applyProtection="0"/>
    <xf numFmtId="0" fontId="27" fillId="0" borderId="7" applyNumberFormat="0" applyFill="0" applyAlignment="0" applyProtection="0"/>
    <xf numFmtId="0" fontId="28" fillId="23" borderId="0" applyNumberFormat="0" applyBorder="0" applyAlignment="0" applyProtection="0"/>
    <xf numFmtId="0" fontId="15" fillId="2" borderId="1" applyNumberFormat="0" applyFont="0" applyAlignment="0" applyProtection="0"/>
    <xf numFmtId="0" fontId="29" fillId="21" borderId="8" applyNumberFormat="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0" applyNumberFormat="0" applyFill="0" applyBorder="0" applyAlignment="0" applyProtection="0"/>
    <xf numFmtId="0" fontId="10" fillId="0" borderId="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6" borderId="0" applyNumberFormat="0" applyBorder="0" applyAlignment="0" applyProtection="0"/>
    <xf numFmtId="0" fontId="16" fillId="9" borderId="0" applyNumberFormat="0" applyBorder="0" applyAlignment="0" applyProtection="0"/>
    <xf numFmtId="0" fontId="16" fillId="12" borderId="0" applyNumberFormat="0" applyBorder="0" applyAlignment="0" applyProtection="0"/>
    <xf numFmtId="0" fontId="17" fillId="13"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20" borderId="0" applyNumberFormat="0" applyBorder="0" applyAlignment="0" applyProtection="0"/>
    <xf numFmtId="0" fontId="18" fillId="4" borderId="0" applyNumberFormat="0" applyBorder="0" applyAlignment="0" applyProtection="0"/>
    <xf numFmtId="0" fontId="19" fillId="21" borderId="2" applyNumberFormat="0" applyAlignment="0" applyProtection="0"/>
    <xf numFmtId="0" fontId="20" fillId="22" borderId="3" applyNumberFormat="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0" borderId="4" applyNumberFormat="0" applyFill="0" applyAlignment="0" applyProtection="0"/>
    <xf numFmtId="0" fontId="24" fillId="0" borderId="5" applyNumberFormat="0" applyFill="0" applyAlignment="0" applyProtection="0"/>
    <xf numFmtId="0" fontId="25" fillId="0" borderId="6" applyNumberFormat="0" applyFill="0" applyAlignment="0" applyProtection="0"/>
    <xf numFmtId="0" fontId="25" fillId="0" borderId="0" applyNumberFormat="0" applyFill="0" applyBorder="0" applyAlignment="0" applyProtection="0"/>
    <xf numFmtId="0" fontId="26" fillId="8" borderId="2" applyNumberFormat="0" applyAlignment="0" applyProtection="0"/>
    <xf numFmtId="0" fontId="27" fillId="0" borderId="7" applyNumberFormat="0" applyFill="0" applyAlignment="0" applyProtection="0"/>
    <xf numFmtId="0" fontId="28" fillId="23" borderId="0" applyNumberFormat="0" applyBorder="0" applyAlignment="0" applyProtection="0"/>
    <xf numFmtId="0" fontId="29" fillId="21" borderId="8" applyNumberFormat="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0" applyNumberFormat="0" applyFill="0" applyBorder="0" applyAlignment="0" applyProtection="0"/>
    <xf numFmtId="0" fontId="14" fillId="0" borderId="0"/>
    <xf numFmtId="0" fontId="14" fillId="2" borderId="1" applyNumberFormat="0" applyFont="0" applyAlignment="0" applyProtection="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41" fillId="26" borderId="0" applyNumberFormat="0" applyBorder="0" applyAlignment="0" applyProtection="0"/>
    <xf numFmtId="0" fontId="2" fillId="0" borderId="0"/>
    <xf numFmtId="0" fontId="14" fillId="0" borderId="0"/>
    <xf numFmtId="0" fontId="14" fillId="2" borderId="1" applyNumberFormat="0" applyFont="0" applyAlignment="0" applyProtection="0"/>
    <xf numFmtId="0" fontId="2" fillId="0" borderId="0"/>
    <xf numFmtId="9" fontId="2" fillId="0" borderId="0" applyFont="0" applyFill="0" applyBorder="0" applyAlignment="0" applyProtection="0"/>
    <xf numFmtId="0" fontId="1" fillId="0" borderId="0"/>
    <xf numFmtId="0" fontId="45" fillId="0" borderId="0" applyNumberFormat="0" applyFill="0" applyBorder="0" applyAlignment="0" applyProtection="0"/>
  </cellStyleXfs>
  <cellXfs count="95">
    <xf numFmtId="0" fontId="0" fillId="0" borderId="0" xfId="0"/>
    <xf numFmtId="0" fontId="0" fillId="0" borderId="0" xfId="0" applyBorder="1"/>
    <xf numFmtId="0" fontId="12" fillId="0" borderId="0" xfId="0" applyFont="1" applyBorder="1" applyAlignment="1"/>
    <xf numFmtId="0" fontId="0" fillId="0" borderId="0" xfId="0" applyBorder="1"/>
    <xf numFmtId="0" fontId="12" fillId="0" borderId="0" xfId="0" applyFont="1" applyBorder="1" applyAlignment="1"/>
    <xf numFmtId="0" fontId="0" fillId="0" borderId="0" xfId="0"/>
    <xf numFmtId="0" fontId="14" fillId="0" borderId="0" xfId="0" applyFont="1"/>
    <xf numFmtId="0" fontId="0" fillId="0" borderId="0" xfId="0"/>
    <xf numFmtId="0" fontId="12" fillId="0" borderId="0" xfId="0" applyFont="1" applyBorder="1" applyAlignment="1">
      <alignment horizontal="left"/>
    </xf>
    <xf numFmtId="0" fontId="35" fillId="0" borderId="10" xfId="47" applyFont="1" applyBorder="1" applyAlignment="1">
      <alignment horizontal="right"/>
    </xf>
    <xf numFmtId="0" fontId="36" fillId="0" borderId="10" xfId="47" applyFont="1" applyBorder="1" applyAlignment="1">
      <alignment horizontal="right"/>
    </xf>
    <xf numFmtId="0" fontId="37" fillId="0" borderId="10" xfId="47" applyFont="1" applyFill="1" applyBorder="1" applyAlignment="1">
      <alignment horizontal="right"/>
    </xf>
    <xf numFmtId="0" fontId="37" fillId="0" borderId="0" xfId="0" applyFont="1" applyFill="1" applyBorder="1"/>
    <xf numFmtId="0" fontId="38" fillId="0" borderId="0" xfId="0" applyFont="1" applyBorder="1" applyAlignment="1">
      <alignment horizontal="left"/>
    </xf>
    <xf numFmtId="0" fontId="38" fillId="25" borderId="0" xfId="0" applyFont="1" applyFill="1" applyAlignment="1"/>
    <xf numFmtId="0" fontId="39" fillId="25" borderId="0" xfId="0" applyFont="1" applyFill="1"/>
    <xf numFmtId="0" fontId="12" fillId="25" borderId="0" xfId="0" applyFont="1" applyFill="1" applyAlignment="1"/>
    <xf numFmtId="0" fontId="13" fillId="25" borderId="0" xfId="0" applyFont="1" applyFill="1"/>
    <xf numFmtId="0" fontId="39" fillId="25" borderId="0" xfId="0" applyFont="1" applyFill="1" applyBorder="1"/>
    <xf numFmtId="0" fontId="13" fillId="25" borderId="0" xfId="0" applyFont="1" applyFill="1" applyBorder="1"/>
    <xf numFmtId="0" fontId="12" fillId="25" borderId="0" xfId="0" applyFont="1" applyFill="1" applyBorder="1"/>
    <xf numFmtId="0" fontId="12" fillId="25" borderId="0" xfId="0" applyFont="1" applyFill="1"/>
    <xf numFmtId="0" fontId="12" fillId="25" borderId="0" xfId="0" applyFont="1" applyFill="1" applyBorder="1" applyAlignment="1">
      <alignment horizontal="left" vertical="center"/>
    </xf>
    <xf numFmtId="0" fontId="12" fillId="25" borderId="0" xfId="0" applyFont="1" applyFill="1" applyBorder="1" applyAlignment="1">
      <alignment horizontal="right" textRotation="90" wrapText="1"/>
    </xf>
    <xf numFmtId="0" fontId="33" fillId="25" borderId="0" xfId="0" applyFont="1" applyFill="1" applyBorder="1" applyAlignment="1">
      <alignment horizontal="right" textRotation="90" wrapText="1"/>
    </xf>
    <xf numFmtId="0" fontId="12" fillId="25" borderId="0" xfId="0" applyFont="1" applyFill="1" applyAlignment="1">
      <alignment horizontal="center" vertical="center"/>
    </xf>
    <xf numFmtId="4" fontId="13" fillId="25" borderId="11" xfId="0" applyNumberFormat="1" applyFont="1" applyFill="1" applyBorder="1" applyAlignment="1">
      <alignment horizontal="right"/>
    </xf>
    <xf numFmtId="4" fontId="34" fillId="25" borderId="11" xfId="0" applyNumberFormat="1" applyFont="1" applyFill="1" applyBorder="1" applyAlignment="1">
      <alignment horizontal="right"/>
    </xf>
    <xf numFmtId="4" fontId="13" fillId="25" borderId="12" xfId="0" applyNumberFormat="1" applyFont="1" applyFill="1" applyBorder="1" applyAlignment="1">
      <alignment horizontal="right"/>
    </xf>
    <xf numFmtId="4" fontId="34" fillId="25" borderId="12" xfId="0" applyNumberFormat="1" applyFont="1" applyFill="1" applyBorder="1" applyAlignment="1">
      <alignment horizontal="right"/>
    </xf>
    <xf numFmtId="0" fontId="13" fillId="25" borderId="11" xfId="0" applyFont="1" applyFill="1" applyBorder="1" applyAlignment="1">
      <alignment horizontal="right"/>
    </xf>
    <xf numFmtId="4" fontId="13" fillId="25" borderId="11" xfId="0" applyNumberFormat="1" applyFont="1" applyFill="1" applyBorder="1"/>
    <xf numFmtId="0" fontId="13" fillId="25" borderId="12" xfId="0" applyFont="1" applyFill="1" applyBorder="1" applyAlignment="1">
      <alignment horizontal="right"/>
    </xf>
    <xf numFmtId="4" fontId="13" fillId="25" borderId="12" xfId="0" applyNumberFormat="1" applyFont="1" applyFill="1" applyBorder="1"/>
    <xf numFmtId="0" fontId="13" fillId="25" borderId="11" xfId="0" applyFont="1" applyFill="1" applyBorder="1" applyAlignment="1">
      <alignment horizontal="left"/>
    </xf>
    <xf numFmtId="0" fontId="13" fillId="25" borderId="12" xfId="0" applyFont="1" applyFill="1" applyBorder="1" applyAlignment="1">
      <alignment horizontal="left"/>
    </xf>
    <xf numFmtId="0" fontId="40" fillId="25" borderId="0" xfId="0" applyFont="1" applyFill="1"/>
    <xf numFmtId="0" fontId="33" fillId="24" borderId="14" xfId="0" applyFont="1" applyFill="1" applyBorder="1" applyAlignment="1">
      <alignment horizontal="right" textRotation="90"/>
    </xf>
    <xf numFmtId="0" fontId="34" fillId="24" borderId="13" xfId="0" applyFont="1" applyFill="1" applyBorder="1" applyAlignment="1">
      <alignment horizontal="right"/>
    </xf>
    <xf numFmtId="0" fontId="42" fillId="0" borderId="0" xfId="99" applyFont="1"/>
    <xf numFmtId="0" fontId="14" fillId="0" borderId="0" xfId="99" applyFont="1"/>
    <xf numFmtId="0" fontId="14" fillId="0" borderId="0" xfId="99" applyFont="1"/>
    <xf numFmtId="0" fontId="14" fillId="0" borderId="0" xfId="99" applyFont="1"/>
    <xf numFmtId="0" fontId="14" fillId="0" borderId="0" xfId="99" applyFont="1"/>
    <xf numFmtId="0" fontId="14" fillId="0" borderId="0" xfId="99" applyFont="1"/>
    <xf numFmtId="0" fontId="41" fillId="26" borderId="13" xfId="97" applyBorder="1" applyAlignment="1">
      <alignment horizontal="right"/>
    </xf>
    <xf numFmtId="0" fontId="36" fillId="0" borderId="10" xfId="47" applyFont="1" applyBorder="1" applyAlignment="1">
      <alignment horizontal="left"/>
    </xf>
    <xf numFmtId="0" fontId="14" fillId="0" borderId="0" xfId="99" applyFont="1" applyAlignment="1">
      <alignment horizontal="left"/>
    </xf>
    <xf numFmtId="0" fontId="38" fillId="25" borderId="0" xfId="0" applyFont="1" applyFill="1" applyAlignment="1">
      <alignment horizontal="right"/>
    </xf>
    <xf numFmtId="0" fontId="38" fillId="25" borderId="0" xfId="0" applyFont="1" applyFill="1" applyBorder="1" applyAlignment="1">
      <alignment horizontal="right"/>
    </xf>
    <xf numFmtId="0" fontId="38" fillId="0" borderId="0" xfId="0" applyFont="1" applyFill="1" applyAlignment="1">
      <alignment horizontal="left"/>
    </xf>
    <xf numFmtId="0" fontId="12" fillId="25" borderId="0" xfId="99" applyFont="1" applyFill="1" applyAlignment="1">
      <alignment horizontal="left" wrapText="1"/>
    </xf>
    <xf numFmtId="0" fontId="12" fillId="25" borderId="0" xfId="99" applyFont="1" applyFill="1" applyAlignment="1">
      <alignment wrapText="1"/>
    </xf>
    <xf numFmtId="0" fontId="14" fillId="25" borderId="0" xfId="99" applyFont="1" applyFill="1"/>
    <xf numFmtId="0" fontId="12" fillId="0" borderId="0" xfId="99" applyFont="1" applyFill="1" applyAlignment="1">
      <alignment horizontal="left"/>
    </xf>
    <xf numFmtId="0" fontId="13" fillId="25" borderId="0" xfId="99" applyFont="1" applyFill="1"/>
    <xf numFmtId="0" fontId="44" fillId="25" borderId="0" xfId="103" applyFont="1" applyFill="1" applyBorder="1" applyAlignment="1">
      <alignment horizontal="left"/>
    </xf>
    <xf numFmtId="0" fontId="14" fillId="27" borderId="0" xfId="103" applyFont="1" applyFill="1" applyBorder="1" applyAlignment="1">
      <alignment horizontal="center"/>
    </xf>
    <xf numFmtId="164" fontId="43" fillId="25" borderId="0" xfId="103" applyNumberFormat="1" applyFont="1" applyFill="1" applyBorder="1" applyAlignment="1">
      <alignment horizontal="center"/>
    </xf>
    <xf numFmtId="0" fontId="43" fillId="25" borderId="0" xfId="103" applyFont="1" applyFill="1" applyBorder="1" applyAlignment="1"/>
    <xf numFmtId="0" fontId="46" fillId="25" borderId="0" xfId="104" applyFont="1" applyFill="1" applyAlignment="1">
      <alignment horizontal="left" wrapText="1"/>
    </xf>
    <xf numFmtId="0" fontId="46" fillId="25" borderId="0" xfId="104" applyFont="1" applyFill="1" applyAlignment="1">
      <alignment wrapText="1"/>
    </xf>
    <xf numFmtId="0" fontId="14" fillId="25" borderId="0" xfId="99" applyFont="1" applyFill="1" applyAlignment="1"/>
    <xf numFmtId="0" fontId="14" fillId="27" borderId="15" xfId="99" applyFont="1" applyFill="1" applyBorder="1" applyAlignment="1">
      <alignment horizontal="center" wrapText="1"/>
    </xf>
    <xf numFmtId="0" fontId="47" fillId="25" borderId="0" xfId="99" applyFont="1" applyFill="1" applyAlignment="1">
      <alignment horizontal="left" wrapText="1"/>
    </xf>
    <xf numFmtId="0" fontId="45" fillId="25" borderId="0" xfId="104" applyFill="1"/>
    <xf numFmtId="0" fontId="14" fillId="25" borderId="0" xfId="99" applyFont="1" applyFill="1" applyAlignment="1">
      <alignment horizontal="center"/>
    </xf>
    <xf numFmtId="0" fontId="48" fillId="28" borderId="16" xfId="99" applyFont="1" applyFill="1" applyBorder="1" applyAlignment="1">
      <alignment horizontal="left"/>
    </xf>
    <xf numFmtId="0" fontId="48" fillId="28" borderId="17" xfId="99" applyFont="1" applyFill="1" applyBorder="1" applyAlignment="1">
      <alignment horizontal="left"/>
    </xf>
    <xf numFmtId="0" fontId="48" fillId="28" borderId="18" xfId="99" applyFont="1" applyFill="1" applyBorder="1" applyAlignment="1">
      <alignment horizontal="left"/>
    </xf>
    <xf numFmtId="0" fontId="49" fillId="25" borderId="16" xfId="99" applyFont="1" applyFill="1" applyBorder="1" applyAlignment="1">
      <alignment horizontal="left" vertical="top" wrapText="1"/>
    </xf>
    <xf numFmtId="0" fontId="40" fillId="25" borderId="17" xfId="99" applyFont="1" applyFill="1" applyBorder="1" applyAlignment="1">
      <alignment horizontal="left" vertical="top" wrapText="1"/>
    </xf>
    <xf numFmtId="0" fontId="40" fillId="25" borderId="18" xfId="99" applyFont="1" applyFill="1" applyBorder="1" applyAlignment="1">
      <alignment horizontal="left" vertical="top" wrapText="1"/>
    </xf>
    <xf numFmtId="0" fontId="40" fillId="25" borderId="16" xfId="99" applyFont="1" applyFill="1" applyBorder="1" applyAlignment="1">
      <alignment horizontal="left" vertical="top" wrapText="1"/>
    </xf>
    <xf numFmtId="0" fontId="50" fillId="25" borderId="0" xfId="99" applyFont="1" applyFill="1" applyAlignment="1">
      <alignment wrapText="1"/>
    </xf>
    <xf numFmtId="0" fontId="50" fillId="24" borderId="19" xfId="99" applyFont="1" applyFill="1" applyBorder="1" applyAlignment="1">
      <alignment horizontal="center" wrapText="1"/>
    </xf>
    <xf numFmtId="0" fontId="50" fillId="24" borderId="20" xfId="99" applyFont="1" applyFill="1" applyBorder="1" applyAlignment="1">
      <alignment horizontal="center" wrapText="1"/>
    </xf>
    <xf numFmtId="0" fontId="50" fillId="24" borderId="21" xfId="99" applyFont="1" applyFill="1" applyBorder="1" applyAlignment="1">
      <alignment horizontal="center" wrapText="1"/>
    </xf>
    <xf numFmtId="0" fontId="50" fillId="25" borderId="0" xfId="99" applyFont="1" applyFill="1" applyAlignment="1">
      <alignment horizontal="center" wrapText="1"/>
    </xf>
    <xf numFmtId="0" fontId="47" fillId="25" borderId="11" xfId="99" applyFont="1" applyFill="1" applyBorder="1" applyAlignment="1">
      <alignment wrapText="1"/>
    </xf>
    <xf numFmtId="0" fontId="14" fillId="27" borderId="13" xfId="99" applyFont="1" applyFill="1" applyBorder="1" applyAlignment="1">
      <alignment horizontal="center"/>
    </xf>
    <xf numFmtId="0" fontId="14" fillId="27" borderId="11" xfId="99" applyFont="1" applyFill="1" applyBorder="1" applyAlignment="1">
      <alignment horizontal="center"/>
    </xf>
    <xf numFmtId="0" fontId="14" fillId="27" borderId="22" xfId="99" applyFont="1" applyFill="1" applyBorder="1" applyAlignment="1">
      <alignment horizontal="center"/>
    </xf>
    <xf numFmtId="0" fontId="47" fillId="25" borderId="12" xfId="99" applyFont="1" applyFill="1" applyBorder="1" applyAlignment="1">
      <alignment wrapText="1"/>
    </xf>
    <xf numFmtId="0" fontId="14" fillId="27" borderId="23" xfId="99" applyFont="1" applyFill="1" applyBorder="1" applyAlignment="1">
      <alignment horizontal="center"/>
    </xf>
    <xf numFmtId="0" fontId="14" fillId="27" borderId="12" xfId="99" applyFont="1" applyFill="1" applyBorder="1" applyAlignment="1">
      <alignment horizontal="center"/>
    </xf>
    <xf numFmtId="0" fontId="14" fillId="27" borderId="24" xfId="99" applyFont="1" applyFill="1" applyBorder="1" applyAlignment="1">
      <alignment horizontal="center"/>
    </xf>
    <xf numFmtId="0" fontId="14" fillId="29" borderId="0" xfId="99" applyFont="1" applyFill="1" applyBorder="1"/>
    <xf numFmtId="0" fontId="14" fillId="29" borderId="25" xfId="99" applyFont="1" applyFill="1" applyBorder="1"/>
    <xf numFmtId="0" fontId="14" fillId="25" borderId="10" xfId="99" applyFont="1" applyFill="1" applyBorder="1"/>
    <xf numFmtId="0" fontId="51" fillId="25" borderId="0" xfId="99" applyFont="1" applyFill="1"/>
    <xf numFmtId="0" fontId="14" fillId="25" borderId="0" xfId="99" applyFont="1" applyFill="1" applyAlignment="1">
      <alignment wrapText="1"/>
    </xf>
    <xf numFmtId="0" fontId="52" fillId="0" borderId="0" xfId="103" applyFont="1" applyAlignment="1">
      <alignment horizontal="left"/>
    </xf>
    <xf numFmtId="0" fontId="47" fillId="25" borderId="0" xfId="99" applyFont="1" applyFill="1"/>
    <xf numFmtId="0" fontId="40" fillId="25" borderId="0" xfId="99" applyFont="1" applyFill="1"/>
  </cellXfs>
  <cellStyles count="105">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urrency 2" xfId="1"/>
    <cellStyle name="Explanatory Text 2" xfId="75"/>
    <cellStyle name="Explanatory Text 3" xfId="33"/>
    <cellStyle name="Good" xfId="97" builtinId="26"/>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104" builtinId="8"/>
    <cellStyle name="Input 2" xfId="81"/>
    <cellStyle name="Input 3" xfId="39"/>
    <cellStyle name="Linked Cell 2" xfId="82"/>
    <cellStyle name="Linked Cell 3" xfId="40"/>
    <cellStyle name="Neutral 2" xfId="83"/>
    <cellStyle name="Neutral 3" xfId="41"/>
    <cellStyle name="Normal" xfId="0" builtinId="0"/>
    <cellStyle name="Normal 2" xfId="2"/>
    <cellStyle name="Normal 3" xfId="3"/>
    <cellStyle name="Normal 3 2" xfId="88"/>
    <cellStyle name="Normal 4" xfId="4"/>
    <cellStyle name="Normal 4 10" xfId="101"/>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9"/>
    <cellStyle name="Normal 6" xfId="98"/>
    <cellStyle name="Normal 7" xfId="103"/>
    <cellStyle name="Note 2" xfId="5"/>
    <cellStyle name="Note 3" xfId="89"/>
    <cellStyle name="Note 4" xfId="42"/>
    <cellStyle name="Note 4 2" xfId="100"/>
    <cellStyle name="Output 2" xfId="84"/>
    <cellStyle name="Output 3" xfId="43"/>
    <cellStyle name="Percent 2" xfId="102"/>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11</xdr:col>
      <xdr:colOff>28575</xdr:colOff>
      <xdr:row>0</xdr:row>
      <xdr:rowOff>104775</xdr:rowOff>
    </xdr:from>
    <xdr:ext cx="3918252" cy="1846531"/>
    <xdr:sp macro="" textlink="">
      <xdr:nvSpPr>
        <xdr:cNvPr id="2" name="TextBox 1"/>
        <xdr:cNvSpPr txBox="1"/>
      </xdr:nvSpPr>
      <xdr:spPr>
        <a:xfrm>
          <a:off x="7820025"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workbookViewId="0">
      <selection activeCell="D24" sqref="D24"/>
    </sheetView>
  </sheetViews>
  <sheetFormatPr defaultRowHeight="12.75" x14ac:dyDescent="0.2"/>
  <cols>
    <col min="1" max="3" width="9.42578125" customWidth="1"/>
    <col min="4" max="7" width="8.85546875" customWidth="1"/>
    <col min="8" max="8" width="9.42578125" customWidth="1"/>
  </cols>
  <sheetData>
    <row r="1" spans="1:11" ht="15.75" x14ac:dyDescent="0.25">
      <c r="A1" s="13" t="s">
        <v>0</v>
      </c>
      <c r="B1" s="8"/>
      <c r="C1" s="8"/>
      <c r="D1" s="8"/>
      <c r="E1" s="4"/>
      <c r="F1" s="4"/>
      <c r="G1" s="4"/>
      <c r="H1" s="4"/>
    </row>
    <row r="2" spans="1:11" ht="15.75" x14ac:dyDescent="0.25">
      <c r="A2" s="2"/>
      <c r="B2" s="1"/>
      <c r="C2" s="3"/>
      <c r="D2" s="3"/>
      <c r="E2" s="3"/>
      <c r="F2" s="3"/>
      <c r="G2" s="3"/>
      <c r="H2" s="3"/>
      <c r="I2" s="3"/>
      <c r="J2" s="3"/>
    </row>
    <row r="3" spans="1:11" s="6" customFormat="1" x14ac:dyDescent="0.2">
      <c r="A3" s="46"/>
      <c r="B3" s="46"/>
      <c r="C3" s="46"/>
      <c r="D3" s="9" t="s">
        <v>7</v>
      </c>
      <c r="E3" s="10" t="s">
        <v>8</v>
      </c>
      <c r="F3" s="10" t="s">
        <v>9</v>
      </c>
      <c r="G3" s="10" t="s">
        <v>10</v>
      </c>
      <c r="H3" s="11" t="s">
        <v>11</v>
      </c>
    </row>
    <row r="4" spans="1:11" x14ac:dyDescent="0.2">
      <c r="A4" s="47" t="s">
        <v>22</v>
      </c>
      <c r="B4" s="47"/>
      <c r="C4" s="47"/>
      <c r="D4" s="40">
        <v>0</v>
      </c>
      <c r="E4" s="40">
        <v>12</v>
      </c>
      <c r="F4" s="40">
        <v>28</v>
      </c>
      <c r="G4" s="40">
        <v>9</v>
      </c>
      <c r="H4" s="12">
        <f>SUM(D4:G4)</f>
        <v>49</v>
      </c>
    </row>
    <row r="5" spans="1:11" x14ac:dyDescent="0.2">
      <c r="A5" s="47" t="s">
        <v>23</v>
      </c>
      <c r="B5" s="47"/>
      <c r="C5" s="47"/>
      <c r="D5" s="40">
        <v>0</v>
      </c>
      <c r="E5" s="40">
        <v>16</v>
      </c>
      <c r="F5" s="40">
        <v>21</v>
      </c>
      <c r="G5" s="40">
        <v>9</v>
      </c>
      <c r="H5" s="12">
        <f t="shared" ref="H5:H11" si="0">SUM(D5:G5)</f>
        <v>46</v>
      </c>
      <c r="K5" s="5"/>
    </row>
    <row r="6" spans="1:11" x14ac:dyDescent="0.2">
      <c r="A6" s="47" t="s">
        <v>24</v>
      </c>
      <c r="B6" s="47"/>
      <c r="C6" s="47"/>
      <c r="D6" s="40">
        <v>0</v>
      </c>
      <c r="E6" s="40">
        <v>8</v>
      </c>
      <c r="F6" s="40">
        <v>14</v>
      </c>
      <c r="G6" s="40">
        <v>9</v>
      </c>
      <c r="H6" s="12">
        <f t="shared" si="0"/>
        <v>31</v>
      </c>
      <c r="K6" s="5"/>
    </row>
    <row r="7" spans="1:11" x14ac:dyDescent="0.2">
      <c r="A7" s="47" t="s">
        <v>25</v>
      </c>
      <c r="B7" s="47"/>
      <c r="C7" s="47"/>
      <c r="D7" s="40">
        <v>0</v>
      </c>
      <c r="E7" s="40">
        <v>12</v>
      </c>
      <c r="F7" s="40">
        <v>21</v>
      </c>
      <c r="G7" s="40">
        <v>12</v>
      </c>
      <c r="H7" s="12">
        <f t="shared" si="0"/>
        <v>45</v>
      </c>
    </row>
    <row r="8" spans="1:11" x14ac:dyDescent="0.2">
      <c r="A8" s="47" t="s">
        <v>26</v>
      </c>
      <c r="B8" s="47"/>
      <c r="C8" s="47"/>
      <c r="D8" s="40">
        <v>0</v>
      </c>
      <c r="E8" s="40">
        <v>16</v>
      </c>
      <c r="F8" s="40">
        <v>21</v>
      </c>
      <c r="G8" s="40">
        <v>9</v>
      </c>
      <c r="H8" s="12">
        <f t="shared" si="0"/>
        <v>46</v>
      </c>
    </row>
    <row r="9" spans="1:11" x14ac:dyDescent="0.2">
      <c r="A9" s="47" t="s">
        <v>27</v>
      </c>
      <c r="B9" s="47"/>
      <c r="C9" s="47"/>
      <c r="D9" s="40">
        <v>0</v>
      </c>
      <c r="E9" s="40">
        <v>16</v>
      </c>
      <c r="F9" s="40">
        <v>28</v>
      </c>
      <c r="G9" s="40">
        <v>12</v>
      </c>
      <c r="H9" s="12">
        <f t="shared" si="0"/>
        <v>56</v>
      </c>
    </row>
    <row r="10" spans="1:11" x14ac:dyDescent="0.2">
      <c r="A10" s="47" t="s">
        <v>28</v>
      </c>
      <c r="B10" s="47"/>
      <c r="C10" s="47"/>
      <c r="D10" s="40">
        <v>0</v>
      </c>
      <c r="E10" s="40">
        <v>16</v>
      </c>
      <c r="F10" s="40">
        <v>28</v>
      </c>
      <c r="G10" s="40">
        <v>12</v>
      </c>
      <c r="H10" s="12">
        <f t="shared" si="0"/>
        <v>56</v>
      </c>
    </row>
    <row r="11" spans="1:11" x14ac:dyDescent="0.2">
      <c r="A11" s="47" t="s">
        <v>29</v>
      </c>
      <c r="B11" s="47"/>
      <c r="C11" s="47"/>
      <c r="D11" s="40">
        <v>0</v>
      </c>
      <c r="E11" s="40">
        <v>12</v>
      </c>
      <c r="F11" s="40">
        <v>28</v>
      </c>
      <c r="G11" s="40">
        <v>9</v>
      </c>
      <c r="H11" s="12">
        <f t="shared" si="0"/>
        <v>49</v>
      </c>
    </row>
  </sheetData>
  <mergeCells count="9">
    <mergeCell ref="A3:C3"/>
    <mergeCell ref="A4:C4"/>
    <mergeCell ref="A5:C5"/>
    <mergeCell ref="A11:C11"/>
    <mergeCell ref="A6:C6"/>
    <mergeCell ref="A7:C7"/>
    <mergeCell ref="A8:C8"/>
    <mergeCell ref="A9:C9"/>
    <mergeCell ref="A10:C10"/>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workbookViewId="0">
      <selection activeCell="D21" sqref="D21"/>
    </sheetView>
  </sheetViews>
  <sheetFormatPr defaultRowHeight="12.75" x14ac:dyDescent="0.2"/>
  <sheetData>
    <row r="1" spans="1:8" ht="15.75" x14ac:dyDescent="0.25">
      <c r="A1" s="13" t="s">
        <v>0</v>
      </c>
      <c r="B1" s="8"/>
      <c r="C1" s="8"/>
      <c r="D1" s="8"/>
      <c r="E1" s="4"/>
      <c r="F1" s="4"/>
      <c r="G1" s="4"/>
      <c r="H1" s="4"/>
    </row>
    <row r="2" spans="1:8" ht="15.75" x14ac:dyDescent="0.25">
      <c r="A2" s="4"/>
      <c r="B2" s="3"/>
      <c r="C2" s="3"/>
      <c r="D2" s="3"/>
      <c r="E2" s="3"/>
      <c r="F2" s="3"/>
      <c r="G2" s="3"/>
      <c r="H2" s="3"/>
    </row>
    <row r="3" spans="1:8" x14ac:dyDescent="0.2">
      <c r="A3" s="46"/>
      <c r="B3" s="46"/>
      <c r="C3" s="46"/>
      <c r="D3" s="9" t="s">
        <v>7</v>
      </c>
      <c r="E3" s="10" t="s">
        <v>8</v>
      </c>
      <c r="F3" s="10" t="s">
        <v>9</v>
      </c>
      <c r="G3" s="10" t="s">
        <v>10</v>
      </c>
      <c r="H3" s="11" t="s">
        <v>11</v>
      </c>
    </row>
    <row r="4" spans="1:8" x14ac:dyDescent="0.2">
      <c r="A4" s="47" t="s">
        <v>22</v>
      </c>
      <c r="B4" s="47"/>
      <c r="C4" s="47"/>
      <c r="D4" s="41">
        <v>0</v>
      </c>
      <c r="E4" s="41">
        <v>14</v>
      </c>
      <c r="F4" s="41">
        <v>28</v>
      </c>
      <c r="G4" s="41">
        <v>12</v>
      </c>
      <c r="H4" s="12">
        <f>SUM(D4:G4)</f>
        <v>54</v>
      </c>
    </row>
    <row r="5" spans="1:8" x14ac:dyDescent="0.2">
      <c r="A5" s="47" t="s">
        <v>23</v>
      </c>
      <c r="B5" s="47"/>
      <c r="C5" s="47"/>
      <c r="D5" s="41">
        <v>0</v>
      </c>
      <c r="E5" s="41">
        <v>20</v>
      </c>
      <c r="F5" s="41">
        <v>35</v>
      </c>
      <c r="G5" s="41">
        <v>15</v>
      </c>
      <c r="H5" s="12">
        <f t="shared" ref="H5:H11" si="0">SUM(D5:G5)</f>
        <v>70</v>
      </c>
    </row>
    <row r="6" spans="1:8" x14ac:dyDescent="0.2">
      <c r="A6" s="47" t="s">
        <v>24</v>
      </c>
      <c r="B6" s="47"/>
      <c r="C6" s="47"/>
      <c r="D6" s="41">
        <v>0</v>
      </c>
      <c r="E6" s="41">
        <v>16</v>
      </c>
      <c r="F6" s="41">
        <v>21</v>
      </c>
      <c r="G6" s="41">
        <v>12</v>
      </c>
      <c r="H6" s="12">
        <f t="shared" si="0"/>
        <v>49</v>
      </c>
    </row>
    <row r="7" spans="1:8" x14ac:dyDescent="0.2">
      <c r="A7" s="47" t="s">
        <v>25</v>
      </c>
      <c r="B7" s="47"/>
      <c r="C7" s="47"/>
      <c r="D7" s="41">
        <v>0</v>
      </c>
      <c r="E7" s="41">
        <v>12</v>
      </c>
      <c r="F7" s="41">
        <v>21</v>
      </c>
      <c r="G7" s="41">
        <v>9</v>
      </c>
      <c r="H7" s="12">
        <f t="shared" si="0"/>
        <v>42</v>
      </c>
    </row>
    <row r="8" spans="1:8" x14ac:dyDescent="0.2">
      <c r="A8" s="47" t="s">
        <v>26</v>
      </c>
      <c r="B8" s="47"/>
      <c r="C8" s="47"/>
      <c r="D8" s="41">
        <v>0</v>
      </c>
      <c r="E8" s="41">
        <v>10</v>
      </c>
      <c r="F8" s="41">
        <v>21</v>
      </c>
      <c r="G8" s="41">
        <v>7.5</v>
      </c>
      <c r="H8" s="12">
        <f t="shared" si="0"/>
        <v>38.5</v>
      </c>
    </row>
    <row r="9" spans="1:8" x14ac:dyDescent="0.2">
      <c r="A9" s="47" t="s">
        <v>27</v>
      </c>
      <c r="B9" s="47"/>
      <c r="C9" s="47"/>
      <c r="D9" s="41">
        <v>0</v>
      </c>
      <c r="E9" s="41">
        <v>12</v>
      </c>
      <c r="F9" s="41">
        <v>17.5</v>
      </c>
      <c r="G9" s="41">
        <v>9</v>
      </c>
      <c r="H9" s="12">
        <f t="shared" si="0"/>
        <v>38.5</v>
      </c>
    </row>
    <row r="10" spans="1:8" x14ac:dyDescent="0.2">
      <c r="A10" s="47" t="s">
        <v>28</v>
      </c>
      <c r="B10" s="47"/>
      <c r="C10" s="47"/>
      <c r="D10" s="41">
        <v>0</v>
      </c>
      <c r="E10" s="41">
        <v>16</v>
      </c>
      <c r="F10" s="41">
        <v>28</v>
      </c>
      <c r="G10" s="41">
        <v>15</v>
      </c>
      <c r="H10" s="12">
        <f t="shared" si="0"/>
        <v>59</v>
      </c>
    </row>
    <row r="11" spans="1:8" x14ac:dyDescent="0.2">
      <c r="A11" s="47" t="s">
        <v>29</v>
      </c>
      <c r="B11" s="47"/>
      <c r="C11" s="47"/>
      <c r="D11" s="41">
        <v>0</v>
      </c>
      <c r="E11" s="41">
        <v>12</v>
      </c>
      <c r="F11" s="41">
        <v>17.5</v>
      </c>
      <c r="G11" s="41">
        <v>9</v>
      </c>
      <c r="H11" s="12">
        <f t="shared" si="0"/>
        <v>38.5</v>
      </c>
    </row>
  </sheetData>
  <mergeCells count="9">
    <mergeCell ref="A3:C3"/>
    <mergeCell ref="A4:C4"/>
    <mergeCell ref="A5:C5"/>
    <mergeCell ref="A11:C11"/>
    <mergeCell ref="A6:C6"/>
    <mergeCell ref="A7:C7"/>
    <mergeCell ref="A8:C8"/>
    <mergeCell ref="A9:C9"/>
    <mergeCell ref="A10:C10"/>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workbookViewId="0">
      <selection activeCell="C17" sqref="C17"/>
    </sheetView>
  </sheetViews>
  <sheetFormatPr defaultRowHeight="12.75" x14ac:dyDescent="0.2"/>
  <sheetData>
    <row r="1" spans="1:9" ht="15.75" x14ac:dyDescent="0.25">
      <c r="A1" s="13" t="s">
        <v>0</v>
      </c>
      <c r="B1" s="8"/>
      <c r="C1" s="8"/>
      <c r="D1" s="8"/>
      <c r="E1" s="4"/>
      <c r="F1" s="4"/>
      <c r="G1" s="4"/>
      <c r="H1" s="4"/>
      <c r="I1" s="7"/>
    </row>
    <row r="2" spans="1:9" ht="15.75" x14ac:dyDescent="0.25">
      <c r="A2" s="4"/>
      <c r="B2" s="3"/>
      <c r="C2" s="3"/>
      <c r="D2" s="3"/>
      <c r="E2" s="3"/>
      <c r="F2" s="3"/>
      <c r="G2" s="3"/>
      <c r="H2" s="3"/>
      <c r="I2" s="3"/>
    </row>
    <row r="3" spans="1:9" x14ac:dyDescent="0.2">
      <c r="A3" s="46"/>
      <c r="B3" s="46"/>
      <c r="C3" s="46"/>
      <c r="D3" s="9" t="s">
        <v>7</v>
      </c>
      <c r="E3" s="10" t="s">
        <v>8</v>
      </c>
      <c r="F3" s="10" t="s">
        <v>9</v>
      </c>
      <c r="G3" s="10" t="s">
        <v>10</v>
      </c>
      <c r="H3" s="11" t="s">
        <v>11</v>
      </c>
      <c r="I3" s="6"/>
    </row>
    <row r="4" spans="1:9" x14ac:dyDescent="0.2">
      <c r="A4" s="47" t="s">
        <v>22</v>
      </c>
      <c r="B4" s="47"/>
      <c r="C4" s="47"/>
      <c r="D4" s="42">
        <v>0</v>
      </c>
      <c r="E4" s="42">
        <v>16</v>
      </c>
      <c r="F4" s="42">
        <v>21</v>
      </c>
      <c r="G4" s="42">
        <v>9</v>
      </c>
      <c r="H4" s="12">
        <f>SUM(D4:G4)</f>
        <v>46</v>
      </c>
      <c r="I4" s="7"/>
    </row>
    <row r="5" spans="1:9" x14ac:dyDescent="0.2">
      <c r="A5" s="47" t="s">
        <v>23</v>
      </c>
      <c r="B5" s="47"/>
      <c r="C5" s="47"/>
      <c r="D5" s="42">
        <v>0</v>
      </c>
      <c r="E5" s="42">
        <v>16</v>
      </c>
      <c r="F5" s="42">
        <v>28</v>
      </c>
      <c r="G5" s="42">
        <v>12</v>
      </c>
      <c r="H5" s="12">
        <f t="shared" ref="H5:H11" si="0">SUM(D5:G5)</f>
        <v>56</v>
      </c>
      <c r="I5" s="7"/>
    </row>
    <row r="6" spans="1:9" x14ac:dyDescent="0.2">
      <c r="A6" s="47" t="s">
        <v>24</v>
      </c>
      <c r="B6" s="47"/>
      <c r="C6" s="47"/>
      <c r="D6" s="42">
        <v>0</v>
      </c>
      <c r="E6" s="42">
        <v>12</v>
      </c>
      <c r="F6" s="42">
        <v>21</v>
      </c>
      <c r="G6" s="42">
        <v>12</v>
      </c>
      <c r="H6" s="12">
        <f t="shared" si="0"/>
        <v>45</v>
      </c>
      <c r="I6" s="7"/>
    </row>
    <row r="7" spans="1:9" x14ac:dyDescent="0.2">
      <c r="A7" s="47" t="s">
        <v>25</v>
      </c>
      <c r="B7" s="47"/>
      <c r="C7" s="47"/>
      <c r="D7" s="42">
        <v>0</v>
      </c>
      <c r="E7" s="42">
        <v>12</v>
      </c>
      <c r="F7" s="42">
        <v>21</v>
      </c>
      <c r="G7" s="42">
        <v>9</v>
      </c>
      <c r="H7" s="12">
        <f t="shared" si="0"/>
        <v>42</v>
      </c>
      <c r="I7" s="7"/>
    </row>
    <row r="8" spans="1:9" x14ac:dyDescent="0.2">
      <c r="A8" s="47" t="s">
        <v>26</v>
      </c>
      <c r="B8" s="47"/>
      <c r="C8" s="47"/>
      <c r="D8" s="42">
        <v>0</v>
      </c>
      <c r="E8" s="42">
        <v>12</v>
      </c>
      <c r="F8" s="42">
        <v>21</v>
      </c>
      <c r="G8" s="42">
        <v>9</v>
      </c>
      <c r="H8" s="12">
        <f t="shared" si="0"/>
        <v>42</v>
      </c>
      <c r="I8" s="7"/>
    </row>
    <row r="9" spans="1:9" x14ac:dyDescent="0.2">
      <c r="A9" s="47" t="s">
        <v>27</v>
      </c>
      <c r="B9" s="47"/>
      <c r="C9" s="47"/>
      <c r="D9" s="42">
        <v>0</v>
      </c>
      <c r="E9" s="42">
        <v>16</v>
      </c>
      <c r="F9" s="42">
        <v>28</v>
      </c>
      <c r="G9" s="42">
        <v>12</v>
      </c>
      <c r="H9" s="12">
        <f t="shared" si="0"/>
        <v>56</v>
      </c>
      <c r="I9" s="7"/>
    </row>
    <row r="10" spans="1:9" x14ac:dyDescent="0.2">
      <c r="A10" s="47" t="s">
        <v>28</v>
      </c>
      <c r="B10" s="47"/>
      <c r="C10" s="47"/>
      <c r="D10" s="42">
        <v>0</v>
      </c>
      <c r="E10" s="42">
        <v>16</v>
      </c>
      <c r="F10" s="42">
        <v>28</v>
      </c>
      <c r="G10" s="42">
        <v>12</v>
      </c>
      <c r="H10" s="12">
        <f t="shared" si="0"/>
        <v>56</v>
      </c>
      <c r="I10" s="7"/>
    </row>
    <row r="11" spans="1:9" x14ac:dyDescent="0.2">
      <c r="A11" s="47" t="s">
        <v>29</v>
      </c>
      <c r="B11" s="47"/>
      <c r="C11" s="47"/>
      <c r="D11" s="42">
        <v>0</v>
      </c>
      <c r="E11" s="42">
        <v>12</v>
      </c>
      <c r="F11" s="42">
        <v>21</v>
      </c>
      <c r="G11" s="42">
        <v>9</v>
      </c>
      <c r="H11" s="12">
        <f t="shared" si="0"/>
        <v>42</v>
      </c>
    </row>
  </sheetData>
  <mergeCells count="9">
    <mergeCell ref="A3:C3"/>
    <mergeCell ref="A4:C4"/>
    <mergeCell ref="A5:C5"/>
    <mergeCell ref="A11:C11"/>
    <mergeCell ref="A6:C6"/>
    <mergeCell ref="A7:C7"/>
    <mergeCell ref="A8:C8"/>
    <mergeCell ref="A9:C9"/>
    <mergeCell ref="A10:C10"/>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workbookViewId="0">
      <selection activeCell="F20" sqref="F20"/>
    </sheetView>
  </sheetViews>
  <sheetFormatPr defaultRowHeight="12.75" x14ac:dyDescent="0.2"/>
  <sheetData>
    <row r="1" spans="1:9" ht="15.75" x14ac:dyDescent="0.25">
      <c r="A1" s="13" t="s">
        <v>0</v>
      </c>
      <c r="B1" s="8"/>
      <c r="C1" s="8"/>
      <c r="D1" s="8"/>
      <c r="E1" s="4"/>
      <c r="F1" s="4"/>
      <c r="G1" s="4"/>
      <c r="H1" s="4"/>
      <c r="I1" s="7"/>
    </row>
    <row r="2" spans="1:9" ht="15.75" x14ac:dyDescent="0.25">
      <c r="A2" s="4"/>
      <c r="B2" s="3"/>
      <c r="C2" s="3"/>
      <c r="D2" s="3"/>
      <c r="E2" s="3"/>
      <c r="F2" s="3"/>
      <c r="G2" s="3"/>
      <c r="H2" s="3"/>
      <c r="I2" s="3"/>
    </row>
    <row r="3" spans="1:9" x14ac:dyDescent="0.2">
      <c r="A3" s="46"/>
      <c r="B3" s="46"/>
      <c r="C3" s="46"/>
      <c r="D3" s="9" t="s">
        <v>7</v>
      </c>
      <c r="E3" s="10" t="s">
        <v>8</v>
      </c>
      <c r="F3" s="10" t="s">
        <v>9</v>
      </c>
      <c r="G3" s="10" t="s">
        <v>10</v>
      </c>
      <c r="H3" s="11" t="s">
        <v>11</v>
      </c>
      <c r="I3" s="6"/>
    </row>
    <row r="4" spans="1:9" x14ac:dyDescent="0.2">
      <c r="A4" s="47" t="s">
        <v>22</v>
      </c>
      <c r="B4" s="47"/>
      <c r="C4" s="47"/>
      <c r="D4" s="44">
        <v>0</v>
      </c>
      <c r="E4" s="44">
        <v>18.8</v>
      </c>
      <c r="F4" s="44">
        <v>35</v>
      </c>
      <c r="G4" s="44">
        <v>15</v>
      </c>
      <c r="H4" s="12">
        <f>SUM(D4:G4)</f>
        <v>68.8</v>
      </c>
      <c r="I4" s="7"/>
    </row>
    <row r="5" spans="1:9" x14ac:dyDescent="0.2">
      <c r="A5" s="47" t="s">
        <v>23</v>
      </c>
      <c r="B5" s="47"/>
      <c r="C5" s="47"/>
      <c r="D5" s="44">
        <v>0</v>
      </c>
      <c r="E5" s="44">
        <v>20</v>
      </c>
      <c r="F5" s="44">
        <v>35</v>
      </c>
      <c r="G5" s="44">
        <v>15</v>
      </c>
      <c r="H5" s="12">
        <f t="shared" ref="H5:H11" si="0">SUM(D5:G5)</f>
        <v>70</v>
      </c>
      <c r="I5" s="7"/>
    </row>
    <row r="6" spans="1:9" x14ac:dyDescent="0.2">
      <c r="A6" s="47" t="s">
        <v>24</v>
      </c>
      <c r="B6" s="47"/>
      <c r="C6" s="47"/>
      <c r="D6" s="44">
        <v>0</v>
      </c>
      <c r="E6" s="44">
        <v>20</v>
      </c>
      <c r="F6" s="44">
        <v>35</v>
      </c>
      <c r="G6" s="44">
        <v>13.5</v>
      </c>
      <c r="H6" s="12">
        <f t="shared" si="0"/>
        <v>68.5</v>
      </c>
      <c r="I6" s="7"/>
    </row>
    <row r="7" spans="1:9" x14ac:dyDescent="0.2">
      <c r="A7" s="47" t="s">
        <v>25</v>
      </c>
      <c r="B7" s="47"/>
      <c r="C7" s="47"/>
      <c r="D7" s="44">
        <v>0</v>
      </c>
      <c r="E7" s="44">
        <v>16</v>
      </c>
      <c r="F7" s="44">
        <v>31.5</v>
      </c>
      <c r="G7" s="44">
        <v>12</v>
      </c>
      <c r="H7" s="12">
        <f t="shared" si="0"/>
        <v>59.5</v>
      </c>
      <c r="I7" s="7"/>
    </row>
    <row r="8" spans="1:9" x14ac:dyDescent="0.2">
      <c r="A8" s="47" t="s">
        <v>26</v>
      </c>
      <c r="B8" s="47"/>
      <c r="C8" s="47"/>
      <c r="D8" s="44">
        <v>0</v>
      </c>
      <c r="E8" s="44">
        <v>14</v>
      </c>
      <c r="F8" s="44">
        <v>24.5</v>
      </c>
      <c r="G8" s="44">
        <v>9</v>
      </c>
      <c r="H8" s="12">
        <f t="shared" si="0"/>
        <v>47.5</v>
      </c>
      <c r="I8" s="7"/>
    </row>
    <row r="9" spans="1:9" x14ac:dyDescent="0.2">
      <c r="A9" s="47" t="s">
        <v>27</v>
      </c>
      <c r="B9" s="47"/>
      <c r="C9" s="47"/>
      <c r="D9" s="44">
        <v>0</v>
      </c>
      <c r="E9" s="44">
        <v>18</v>
      </c>
      <c r="F9" s="44">
        <v>32.9</v>
      </c>
      <c r="G9" s="44">
        <v>12</v>
      </c>
      <c r="H9" s="12">
        <f t="shared" si="0"/>
        <v>62.9</v>
      </c>
      <c r="I9" s="7"/>
    </row>
    <row r="10" spans="1:9" x14ac:dyDescent="0.2">
      <c r="A10" s="47" t="s">
        <v>28</v>
      </c>
      <c r="B10" s="47"/>
      <c r="C10" s="47"/>
      <c r="D10" s="44">
        <v>0</v>
      </c>
      <c r="E10" s="44">
        <v>17.2</v>
      </c>
      <c r="F10" s="44">
        <v>30.800000000000004</v>
      </c>
      <c r="G10" s="44">
        <v>12</v>
      </c>
      <c r="H10" s="12">
        <f t="shared" si="0"/>
        <v>60</v>
      </c>
      <c r="I10" s="7"/>
    </row>
    <row r="11" spans="1:9" x14ac:dyDescent="0.2">
      <c r="A11" s="47" t="s">
        <v>29</v>
      </c>
      <c r="B11" s="47"/>
      <c r="C11" s="47"/>
      <c r="D11" s="44">
        <v>0</v>
      </c>
      <c r="E11" s="44">
        <v>18</v>
      </c>
      <c r="F11" s="44">
        <v>35</v>
      </c>
      <c r="G11" s="44">
        <v>15</v>
      </c>
      <c r="H11" s="12">
        <f t="shared" si="0"/>
        <v>68</v>
      </c>
    </row>
  </sheetData>
  <mergeCells count="9">
    <mergeCell ref="A3:C3"/>
    <mergeCell ref="A4:C4"/>
    <mergeCell ref="A5:C5"/>
    <mergeCell ref="A11:C11"/>
    <mergeCell ref="A6:C6"/>
    <mergeCell ref="A7:C7"/>
    <mergeCell ref="A8:C8"/>
    <mergeCell ref="A9:C9"/>
    <mergeCell ref="A10:C1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11"/>
  <sheetViews>
    <sheetView workbookViewId="0">
      <selection activeCell="M33" sqref="M33"/>
    </sheetView>
  </sheetViews>
  <sheetFormatPr defaultRowHeight="12.75" x14ac:dyDescent="0.2"/>
  <sheetData>
    <row r="1" spans="1:9" ht="15.75" x14ac:dyDescent="0.25">
      <c r="A1" s="13" t="s">
        <v>0</v>
      </c>
      <c r="B1" s="8"/>
      <c r="C1" s="8"/>
      <c r="D1" s="8"/>
      <c r="E1" s="4"/>
      <c r="F1" s="4"/>
      <c r="G1" s="4"/>
      <c r="H1" s="4"/>
      <c r="I1" s="7"/>
    </row>
    <row r="2" spans="1:9" ht="15.75" x14ac:dyDescent="0.25">
      <c r="A2" s="4"/>
      <c r="B2" s="3"/>
      <c r="C2" s="3"/>
      <c r="D2" s="3"/>
      <c r="E2" s="3"/>
      <c r="F2" s="3"/>
      <c r="G2" s="3"/>
      <c r="H2" s="3"/>
      <c r="I2" s="3"/>
    </row>
    <row r="3" spans="1:9" x14ac:dyDescent="0.2">
      <c r="A3" s="46"/>
      <c r="B3" s="46"/>
      <c r="C3" s="46"/>
      <c r="D3" s="9" t="s">
        <v>7</v>
      </c>
      <c r="E3" s="10" t="s">
        <v>8</v>
      </c>
      <c r="F3" s="10" t="s">
        <v>9</v>
      </c>
      <c r="G3" s="10" t="s">
        <v>10</v>
      </c>
      <c r="H3" s="11" t="s">
        <v>11</v>
      </c>
      <c r="I3" s="6"/>
    </row>
    <row r="4" spans="1:9" x14ac:dyDescent="0.2">
      <c r="A4" s="47" t="s">
        <v>22</v>
      </c>
      <c r="B4" s="47"/>
      <c r="C4" s="47"/>
      <c r="D4" s="39">
        <v>6</v>
      </c>
      <c r="E4" s="43">
        <v>12</v>
      </c>
      <c r="F4" s="43">
        <v>14</v>
      </c>
      <c r="G4" s="43">
        <v>6</v>
      </c>
      <c r="H4" s="12">
        <f>SUM(E4:G4)</f>
        <v>32</v>
      </c>
      <c r="I4" s="7"/>
    </row>
    <row r="5" spans="1:9" x14ac:dyDescent="0.2">
      <c r="A5" s="47" t="s">
        <v>23</v>
      </c>
      <c r="B5" s="47"/>
      <c r="C5" s="47"/>
      <c r="D5" s="39">
        <v>12</v>
      </c>
      <c r="E5" s="43">
        <v>12</v>
      </c>
      <c r="F5" s="43">
        <v>21</v>
      </c>
      <c r="G5" s="43">
        <v>9</v>
      </c>
      <c r="H5" s="12">
        <f t="shared" ref="H5:H11" si="0">SUM(E5:G5)</f>
        <v>42</v>
      </c>
      <c r="I5" s="7"/>
    </row>
    <row r="6" spans="1:9" x14ac:dyDescent="0.2">
      <c r="A6" s="47" t="s">
        <v>24</v>
      </c>
      <c r="B6" s="47"/>
      <c r="C6" s="47"/>
      <c r="D6" s="39">
        <v>24</v>
      </c>
      <c r="E6" s="43">
        <v>20</v>
      </c>
      <c r="F6" s="43">
        <v>35</v>
      </c>
      <c r="G6" s="43">
        <v>15</v>
      </c>
      <c r="H6" s="12">
        <f t="shared" si="0"/>
        <v>70</v>
      </c>
      <c r="I6" s="7"/>
    </row>
    <row r="7" spans="1:9" x14ac:dyDescent="0.2">
      <c r="A7" s="47" t="s">
        <v>25</v>
      </c>
      <c r="B7" s="47"/>
      <c r="C7" s="47"/>
      <c r="D7" s="39">
        <v>6</v>
      </c>
      <c r="E7" s="43">
        <v>4</v>
      </c>
      <c r="F7" s="43">
        <v>7</v>
      </c>
      <c r="G7" s="43">
        <v>3</v>
      </c>
      <c r="H7" s="12">
        <f t="shared" si="0"/>
        <v>14</v>
      </c>
      <c r="I7" s="7"/>
    </row>
    <row r="8" spans="1:9" x14ac:dyDescent="0.2">
      <c r="A8" s="47" t="s">
        <v>26</v>
      </c>
      <c r="B8" s="47"/>
      <c r="C8" s="47"/>
      <c r="D8" s="39">
        <v>18</v>
      </c>
      <c r="E8" s="43">
        <v>4</v>
      </c>
      <c r="F8" s="43">
        <v>7</v>
      </c>
      <c r="G8" s="43">
        <v>6</v>
      </c>
      <c r="H8" s="12">
        <f t="shared" si="0"/>
        <v>17</v>
      </c>
      <c r="I8" s="7"/>
    </row>
    <row r="9" spans="1:9" x14ac:dyDescent="0.2">
      <c r="A9" s="47" t="s">
        <v>27</v>
      </c>
      <c r="B9" s="47"/>
      <c r="C9" s="47"/>
      <c r="D9" s="39">
        <v>24</v>
      </c>
      <c r="E9" s="43">
        <v>12</v>
      </c>
      <c r="F9" s="43">
        <v>14</v>
      </c>
      <c r="G9" s="43">
        <v>3</v>
      </c>
      <c r="H9" s="12">
        <f t="shared" si="0"/>
        <v>29</v>
      </c>
      <c r="I9" s="7"/>
    </row>
    <row r="10" spans="1:9" x14ac:dyDescent="0.2">
      <c r="A10" s="47" t="s">
        <v>28</v>
      </c>
      <c r="B10" s="47"/>
      <c r="C10" s="47"/>
      <c r="D10" s="39">
        <v>18</v>
      </c>
      <c r="E10" s="43">
        <v>8</v>
      </c>
      <c r="F10" s="43">
        <v>21</v>
      </c>
      <c r="G10" s="43">
        <v>9</v>
      </c>
      <c r="H10" s="12">
        <f t="shared" si="0"/>
        <v>38</v>
      </c>
      <c r="I10" s="7"/>
    </row>
    <row r="11" spans="1:9" x14ac:dyDescent="0.2">
      <c r="A11" s="47" t="s">
        <v>29</v>
      </c>
      <c r="B11" s="47"/>
      <c r="C11" s="47"/>
      <c r="D11" s="39">
        <v>12</v>
      </c>
      <c r="E11" s="43">
        <v>12</v>
      </c>
      <c r="F11" s="43">
        <v>21</v>
      </c>
      <c r="G11" s="43">
        <v>12</v>
      </c>
      <c r="H11" s="12">
        <f t="shared" si="0"/>
        <v>45</v>
      </c>
    </row>
  </sheetData>
  <mergeCells count="9">
    <mergeCell ref="A3:C3"/>
    <mergeCell ref="A4:C4"/>
    <mergeCell ref="A5:C5"/>
    <mergeCell ref="A11:C11"/>
    <mergeCell ref="A6:C6"/>
    <mergeCell ref="A7:C7"/>
    <mergeCell ref="A8:C8"/>
    <mergeCell ref="A9:C9"/>
    <mergeCell ref="A10:C10"/>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3"/>
  <sheetViews>
    <sheetView workbookViewId="0">
      <selection activeCell="H8" sqref="H8"/>
    </sheetView>
  </sheetViews>
  <sheetFormatPr defaultRowHeight="15" x14ac:dyDescent="0.2"/>
  <cols>
    <col min="1" max="1" width="33" style="17" customWidth="1"/>
    <col min="2" max="7" width="7.7109375" style="17" customWidth="1"/>
    <col min="8" max="9" width="7.5703125" style="17" customWidth="1"/>
    <col min="10" max="12" width="7.7109375" style="17" customWidth="1"/>
    <col min="13" max="16384" width="9.140625" style="17"/>
  </cols>
  <sheetData>
    <row r="1" spans="1:15" ht="15.75" x14ac:dyDescent="0.25">
      <c r="A1" s="14" t="s">
        <v>12</v>
      </c>
      <c r="B1" s="15"/>
      <c r="C1" s="14"/>
      <c r="D1" s="14"/>
      <c r="E1" s="14"/>
      <c r="F1" s="14"/>
      <c r="G1" s="14"/>
      <c r="H1" s="14"/>
      <c r="I1" s="16"/>
      <c r="J1" s="16"/>
    </row>
    <row r="2" spans="1:15" ht="6" customHeight="1" x14ac:dyDescent="0.25">
      <c r="A2" s="14"/>
      <c r="B2" s="15"/>
      <c r="C2" s="14"/>
      <c r="D2" s="14"/>
      <c r="E2" s="14"/>
      <c r="F2" s="14"/>
      <c r="G2" s="14"/>
      <c r="H2" s="14"/>
      <c r="I2" s="16"/>
      <c r="J2" s="16"/>
    </row>
    <row r="3" spans="1:15" ht="15.75" x14ac:dyDescent="0.25">
      <c r="A3" s="50" t="s">
        <v>30</v>
      </c>
      <c r="B3" s="50"/>
      <c r="C3" s="50"/>
      <c r="D3" s="50"/>
      <c r="E3" s="50"/>
      <c r="F3" s="50"/>
      <c r="G3" s="50"/>
      <c r="H3" s="50"/>
      <c r="I3" s="16"/>
      <c r="J3" s="16"/>
    </row>
    <row r="4" spans="1:15" x14ac:dyDescent="0.2">
      <c r="A4" s="15"/>
      <c r="B4" s="15"/>
      <c r="C4" s="15"/>
      <c r="D4" s="15"/>
      <c r="E4" s="15"/>
      <c r="F4" s="15"/>
      <c r="G4" s="18"/>
      <c r="H4" s="18"/>
      <c r="I4" s="19"/>
      <c r="J4" s="19"/>
    </row>
    <row r="5" spans="1:15" ht="15.75" x14ac:dyDescent="0.25">
      <c r="G5" s="48" t="s">
        <v>18</v>
      </c>
      <c r="H5" s="48"/>
      <c r="I5" s="20"/>
      <c r="J5" s="21"/>
      <c r="K5" s="49" t="s">
        <v>19</v>
      </c>
      <c r="L5" s="49"/>
      <c r="M5" s="21"/>
      <c r="N5" s="48" t="s">
        <v>20</v>
      </c>
      <c r="O5" s="48"/>
    </row>
    <row r="6" spans="1:15" s="25" customFormat="1" ht="135" customHeight="1" x14ac:dyDescent="0.2">
      <c r="A6" s="22"/>
      <c r="B6" s="23" t="s">
        <v>2</v>
      </c>
      <c r="C6" s="23" t="s">
        <v>3</v>
      </c>
      <c r="D6" s="23" t="s">
        <v>4</v>
      </c>
      <c r="E6" s="23" t="s">
        <v>5</v>
      </c>
      <c r="F6" s="24" t="s">
        <v>6</v>
      </c>
      <c r="G6" s="23" t="s">
        <v>13</v>
      </c>
      <c r="H6" s="37" t="s">
        <v>14</v>
      </c>
      <c r="J6" s="24" t="str">
        <f>F6</f>
        <v>Evaluator 5</v>
      </c>
      <c r="K6" s="23" t="s">
        <v>16</v>
      </c>
      <c r="L6" s="37" t="s">
        <v>15</v>
      </c>
      <c r="N6" s="23" t="s">
        <v>1</v>
      </c>
      <c r="O6" s="37" t="s">
        <v>17</v>
      </c>
    </row>
    <row r="7" spans="1:15" ht="16.5" customHeight="1" x14ac:dyDescent="0.2">
      <c r="A7" s="34" t="str">
        <f>'Evaluator 5'!A4:D4</f>
        <v>Blackboard</v>
      </c>
      <c r="B7" s="26">
        <f>'Evaluator 1'!H4</f>
        <v>49</v>
      </c>
      <c r="C7" s="26">
        <f>'Evaluator 2'!H4</f>
        <v>54</v>
      </c>
      <c r="D7" s="26">
        <f>'Evaluator 3'!H4</f>
        <v>46</v>
      </c>
      <c r="E7" s="26">
        <f>'Evaluator 4'!H4</f>
        <v>68.8</v>
      </c>
      <c r="F7" s="27">
        <f>'Evaluator 5'!H4</f>
        <v>32</v>
      </c>
      <c r="G7" s="26">
        <f>AVERAGE(B7:F7)</f>
        <v>49.96</v>
      </c>
      <c r="H7" s="38">
        <f>RANK(G7,$G$7:$G$14,0)</f>
        <v>4</v>
      </c>
      <c r="J7" s="30">
        <f>'Evaluator 5'!D4</f>
        <v>6</v>
      </c>
      <c r="K7" s="26">
        <f>AVERAGE(J7)</f>
        <v>6</v>
      </c>
      <c r="L7" s="38">
        <f>RANK(K7,$K$7:$K$14,0)</f>
        <v>7</v>
      </c>
      <c r="N7" s="31">
        <f>G7+K7</f>
        <v>55.96</v>
      </c>
      <c r="O7" s="38">
        <f>RANK(N7,$N$7:$N$14,0)</f>
        <v>7</v>
      </c>
    </row>
    <row r="8" spans="1:15" ht="16.5" customHeight="1" x14ac:dyDescent="0.2">
      <c r="A8" s="35" t="str">
        <f>'Evaluator 5'!A5:D5</f>
        <v>EAB</v>
      </c>
      <c r="B8" s="28">
        <f>'Evaluator 1'!H5</f>
        <v>46</v>
      </c>
      <c r="C8" s="28">
        <f>'Evaluator 2'!H5</f>
        <v>70</v>
      </c>
      <c r="D8" s="28">
        <f>'Evaluator 3'!H5</f>
        <v>56</v>
      </c>
      <c r="E8" s="28">
        <f>'Evaluator 4'!H5</f>
        <v>70</v>
      </c>
      <c r="F8" s="29">
        <f>'Evaluator 5'!H5</f>
        <v>42</v>
      </c>
      <c r="G8" s="26">
        <f t="shared" ref="G8:G14" si="0">AVERAGE(B8:F8)</f>
        <v>56.8</v>
      </c>
      <c r="H8" s="38">
        <f>RANK(G8,$G$7:$G$14,0)</f>
        <v>1</v>
      </c>
      <c r="J8" s="32">
        <f>'Evaluator 5'!D5</f>
        <v>12</v>
      </c>
      <c r="K8" s="28">
        <f t="shared" ref="K8:K13" si="1">AVERAGE(J8)</f>
        <v>12</v>
      </c>
      <c r="L8" s="38">
        <f t="shared" ref="L8:L14" si="2">RANK(K8,$K$7:$K$14,0)</f>
        <v>5</v>
      </c>
      <c r="N8" s="33">
        <f t="shared" ref="N8:N14" si="3">G8+K8</f>
        <v>68.8</v>
      </c>
      <c r="O8" s="38">
        <f t="shared" ref="O8:O14" si="4">RANK(N8,$N$7:$N$14,0)</f>
        <v>4</v>
      </c>
    </row>
    <row r="9" spans="1:15" ht="16.5" customHeight="1" x14ac:dyDescent="0.25">
      <c r="A9" s="35" t="str">
        <f>'Evaluator 5'!A6:D6</f>
        <v>Ecity Interactive</v>
      </c>
      <c r="B9" s="28">
        <f>'Evaluator 1'!H6</f>
        <v>31</v>
      </c>
      <c r="C9" s="28">
        <f>'Evaluator 2'!H6</f>
        <v>49</v>
      </c>
      <c r="D9" s="28">
        <f>'Evaluator 3'!H6</f>
        <v>45</v>
      </c>
      <c r="E9" s="28">
        <f>'Evaluator 4'!H6</f>
        <v>68.5</v>
      </c>
      <c r="F9" s="29">
        <f>'Evaluator 5'!H6</f>
        <v>70</v>
      </c>
      <c r="G9" s="26">
        <f t="shared" si="0"/>
        <v>52.7</v>
      </c>
      <c r="H9" s="38">
        <f t="shared" ref="H8:H14" si="5">RANK(G9,$G$7:$G$14,0)</f>
        <v>3</v>
      </c>
      <c r="J9" s="32">
        <f>'Evaluator 5'!D6</f>
        <v>24</v>
      </c>
      <c r="K9" s="28">
        <f t="shared" si="1"/>
        <v>24</v>
      </c>
      <c r="L9" s="38">
        <f t="shared" si="2"/>
        <v>1</v>
      </c>
      <c r="N9" s="33">
        <f t="shared" si="3"/>
        <v>76.7</v>
      </c>
      <c r="O9" s="45">
        <f t="shared" si="4"/>
        <v>1</v>
      </c>
    </row>
    <row r="10" spans="1:15" x14ac:dyDescent="0.2">
      <c r="A10" s="35" t="str">
        <f>'Evaluator 5'!A7:D7</f>
        <v>Expert WSI eMarketing</v>
      </c>
      <c r="B10" s="28">
        <f>'Evaluator 1'!H7</f>
        <v>45</v>
      </c>
      <c r="C10" s="28">
        <f>'Evaluator 2'!H7</f>
        <v>42</v>
      </c>
      <c r="D10" s="28">
        <f>'Evaluator 3'!H7</f>
        <v>42</v>
      </c>
      <c r="E10" s="28">
        <f>'Evaluator 4'!H7</f>
        <v>59.5</v>
      </c>
      <c r="F10" s="29">
        <f>'Evaluator 5'!H7</f>
        <v>14</v>
      </c>
      <c r="G10" s="26">
        <f t="shared" si="0"/>
        <v>40.5</v>
      </c>
      <c r="H10" s="38">
        <f t="shared" si="5"/>
        <v>7</v>
      </c>
      <c r="J10" s="32">
        <f>'Evaluator 5'!D7</f>
        <v>6</v>
      </c>
      <c r="K10" s="28">
        <f t="shared" si="1"/>
        <v>6</v>
      </c>
      <c r="L10" s="38">
        <f t="shared" si="2"/>
        <v>7</v>
      </c>
      <c r="N10" s="33">
        <f t="shared" si="3"/>
        <v>46.5</v>
      </c>
      <c r="O10" s="38">
        <f t="shared" si="4"/>
        <v>8</v>
      </c>
    </row>
    <row r="11" spans="1:15" x14ac:dyDescent="0.2">
      <c r="A11" s="35" t="str">
        <f>'Evaluator 5'!A8:D8</f>
        <v>Imagina Communications</v>
      </c>
      <c r="B11" s="28">
        <f>'Evaluator 1'!H8</f>
        <v>46</v>
      </c>
      <c r="C11" s="28">
        <f>'Evaluator 2'!H8</f>
        <v>38.5</v>
      </c>
      <c r="D11" s="28">
        <f>'Evaluator 3'!H8</f>
        <v>42</v>
      </c>
      <c r="E11" s="28">
        <f>'Evaluator 4'!H8</f>
        <v>47.5</v>
      </c>
      <c r="F11" s="29">
        <f>'Evaluator 5'!H8</f>
        <v>17</v>
      </c>
      <c r="G11" s="26">
        <f t="shared" si="0"/>
        <v>38.200000000000003</v>
      </c>
      <c r="H11" s="38">
        <f t="shared" si="5"/>
        <v>8</v>
      </c>
      <c r="J11" s="32">
        <f>'Evaluator 5'!D8</f>
        <v>18</v>
      </c>
      <c r="K11" s="28">
        <f t="shared" si="1"/>
        <v>18</v>
      </c>
      <c r="L11" s="38">
        <f t="shared" si="2"/>
        <v>3</v>
      </c>
      <c r="N11" s="33">
        <f t="shared" si="3"/>
        <v>56.2</v>
      </c>
      <c r="O11" s="38">
        <f t="shared" si="4"/>
        <v>6</v>
      </c>
    </row>
    <row r="12" spans="1:15" x14ac:dyDescent="0.2">
      <c r="A12" s="35" t="str">
        <f>'Evaluator 5'!A9:D9</f>
        <v>Outreach Strategists</v>
      </c>
      <c r="B12" s="28">
        <f>'Evaluator 1'!H9</f>
        <v>56</v>
      </c>
      <c r="C12" s="28">
        <f>'Evaluator 2'!H9</f>
        <v>38.5</v>
      </c>
      <c r="D12" s="28">
        <f>'Evaluator 3'!H9</f>
        <v>56</v>
      </c>
      <c r="E12" s="28">
        <f>'Evaluator 4'!H9</f>
        <v>62.9</v>
      </c>
      <c r="F12" s="29">
        <f>'Evaluator 5'!H9</f>
        <v>29</v>
      </c>
      <c r="G12" s="26">
        <f t="shared" si="0"/>
        <v>48.480000000000004</v>
      </c>
      <c r="H12" s="38">
        <f t="shared" si="5"/>
        <v>6</v>
      </c>
      <c r="J12" s="32">
        <f>'Evaluator 5'!D9</f>
        <v>24</v>
      </c>
      <c r="K12" s="28">
        <f t="shared" si="1"/>
        <v>24</v>
      </c>
      <c r="L12" s="38">
        <f t="shared" si="2"/>
        <v>1</v>
      </c>
      <c r="N12" s="33">
        <f t="shared" si="3"/>
        <v>72.48</v>
      </c>
      <c r="O12" s="38">
        <f t="shared" si="4"/>
        <v>2</v>
      </c>
    </row>
    <row r="13" spans="1:15" x14ac:dyDescent="0.2">
      <c r="A13" s="35" t="str">
        <f>'Evaluator 5'!A10:D10</f>
        <v>Versa Creative</v>
      </c>
      <c r="B13" s="28">
        <f>'Evaluator 1'!H10</f>
        <v>56</v>
      </c>
      <c r="C13" s="28">
        <f>'Evaluator 2'!H10</f>
        <v>59</v>
      </c>
      <c r="D13" s="28">
        <f>'Evaluator 3'!H10</f>
        <v>56</v>
      </c>
      <c r="E13" s="28">
        <f>'Evaluator 4'!H10</f>
        <v>60</v>
      </c>
      <c r="F13" s="29">
        <f>'Evaluator 5'!H10</f>
        <v>38</v>
      </c>
      <c r="G13" s="26">
        <f t="shared" si="0"/>
        <v>53.8</v>
      </c>
      <c r="H13" s="38">
        <f t="shared" si="5"/>
        <v>2</v>
      </c>
      <c r="J13" s="32">
        <f>'Evaluator 5'!D10</f>
        <v>18</v>
      </c>
      <c r="K13" s="28">
        <f t="shared" si="1"/>
        <v>18</v>
      </c>
      <c r="L13" s="38">
        <f t="shared" si="2"/>
        <v>3</v>
      </c>
      <c r="N13" s="33">
        <f t="shared" si="3"/>
        <v>71.8</v>
      </c>
      <c r="O13" s="38">
        <f t="shared" si="4"/>
        <v>3</v>
      </c>
    </row>
    <row r="14" spans="1:15" x14ac:dyDescent="0.2">
      <c r="A14" s="35" t="str">
        <f>'Evaluator 5'!A11:D11</f>
        <v>VisionPoint Marketing</v>
      </c>
      <c r="B14" s="28">
        <f>'Evaluator 1'!H11</f>
        <v>49</v>
      </c>
      <c r="C14" s="28">
        <f>'Evaluator 2'!H11</f>
        <v>38.5</v>
      </c>
      <c r="D14" s="28">
        <f>'Evaluator 3'!H11</f>
        <v>42</v>
      </c>
      <c r="E14" s="28">
        <f>'Evaluator 4'!H11</f>
        <v>68</v>
      </c>
      <c r="F14" s="29">
        <f>'Evaluator 5'!H11</f>
        <v>45</v>
      </c>
      <c r="G14" s="26">
        <f t="shared" si="0"/>
        <v>48.5</v>
      </c>
      <c r="H14" s="38">
        <f t="shared" si="5"/>
        <v>5</v>
      </c>
      <c r="J14" s="32">
        <f>'Evaluator 5'!D11</f>
        <v>12</v>
      </c>
      <c r="K14" s="28">
        <f t="shared" ref="K14" si="6">AVERAGE(J14)</f>
        <v>12</v>
      </c>
      <c r="L14" s="38">
        <f t="shared" si="2"/>
        <v>5</v>
      </c>
      <c r="N14" s="33">
        <f t="shared" si="3"/>
        <v>60.5</v>
      </c>
      <c r="O14" s="38">
        <f t="shared" si="4"/>
        <v>5</v>
      </c>
    </row>
    <row r="32" spans="1:1" x14ac:dyDescent="0.2">
      <c r="A32" s="36" t="s">
        <v>21</v>
      </c>
    </row>
    <row r="33" spans="1:1" x14ac:dyDescent="0.2">
      <c r="A33" s="36"/>
    </row>
  </sheetData>
  <mergeCells count="4">
    <mergeCell ref="N5:O5"/>
    <mergeCell ref="G5:H5"/>
    <mergeCell ref="K5:L5"/>
    <mergeCell ref="A3:H3"/>
  </mergeCells>
  <pageMargins left="0.24" right="0.3" top="1" bottom="1" header="0.5" footer="0.5"/>
  <pageSetup scale="95"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51"/>
  <sheetViews>
    <sheetView tabSelected="1" zoomScaleNormal="100" workbookViewId="0">
      <selection activeCell="H13" sqref="H13:J13"/>
    </sheetView>
  </sheetViews>
  <sheetFormatPr defaultRowHeight="12.75" x14ac:dyDescent="0.2"/>
  <cols>
    <col min="1" max="1" width="21.140625" style="53" customWidth="1"/>
    <col min="2" max="13" width="9.5703125" style="53" customWidth="1"/>
    <col min="14" max="16384" width="9.140625" style="53"/>
  </cols>
  <sheetData>
    <row r="1" spans="1:13" ht="15.75" customHeight="1" x14ac:dyDescent="0.25">
      <c r="A1" s="51" t="s">
        <v>31</v>
      </c>
      <c r="B1" s="51"/>
      <c r="C1" s="51"/>
      <c r="D1" s="51"/>
      <c r="E1" s="51"/>
      <c r="F1" s="51"/>
      <c r="G1" s="51"/>
      <c r="H1" s="51"/>
      <c r="I1" s="51"/>
      <c r="J1" s="52"/>
    </row>
    <row r="2" spans="1:13" ht="15.75" x14ac:dyDescent="0.25">
      <c r="A2" s="54" t="s">
        <v>32</v>
      </c>
      <c r="B2" s="54"/>
      <c r="C2" s="54"/>
      <c r="D2" s="54"/>
      <c r="E2" s="54"/>
      <c r="F2" s="54"/>
      <c r="G2" s="54"/>
      <c r="H2" s="54"/>
      <c r="I2" s="54"/>
      <c r="J2" s="55"/>
    </row>
    <row r="3" spans="1:13" x14ac:dyDescent="0.2">
      <c r="A3" s="56" t="s">
        <v>33</v>
      </c>
      <c r="B3" s="57"/>
      <c r="C3" s="57"/>
      <c r="D3" s="57"/>
    </row>
    <row r="4" spans="1:13" ht="15" customHeight="1" x14ac:dyDescent="0.2">
      <c r="A4" s="56" t="s">
        <v>34</v>
      </c>
      <c r="B4" s="58">
        <v>44420</v>
      </c>
      <c r="C4" s="58"/>
      <c r="D4" s="58"/>
      <c r="E4" s="59"/>
    </row>
    <row r="5" spans="1:13" ht="20.25" customHeight="1" x14ac:dyDescent="0.25">
      <c r="A5" s="60" t="s">
        <v>35</v>
      </c>
      <c r="B5" s="60"/>
      <c r="C5" s="61"/>
      <c r="D5" s="61"/>
      <c r="E5" s="61"/>
      <c r="F5" s="61"/>
      <c r="G5" s="61"/>
      <c r="H5" s="62"/>
      <c r="I5" s="62"/>
    </row>
    <row r="6" spans="1:13" ht="24.75" customHeight="1" thickBot="1" x14ac:dyDescent="0.25">
      <c r="A6" s="63"/>
      <c r="B6" s="64" t="s">
        <v>36</v>
      </c>
      <c r="C6" s="64"/>
      <c r="D6" s="64"/>
      <c r="E6" s="64"/>
      <c r="F6" s="64"/>
      <c r="G6" s="64"/>
      <c r="H6" s="64"/>
      <c r="I6" s="64"/>
    </row>
    <row r="7" spans="1:13" ht="15" customHeight="1" x14ac:dyDescent="0.25">
      <c r="B7" s="65"/>
    </row>
    <row r="8" spans="1:13" ht="15" customHeight="1" x14ac:dyDescent="0.25">
      <c r="B8" s="65"/>
    </row>
    <row r="9" spans="1:13" ht="15" customHeight="1" x14ac:dyDescent="0.25">
      <c r="B9" s="65"/>
    </row>
    <row r="10" spans="1:13" ht="15" customHeight="1" x14ac:dyDescent="0.2"/>
    <row r="11" spans="1:13" ht="11.25" customHeight="1" thickBot="1" x14ac:dyDescent="0.25"/>
    <row r="12" spans="1:13" s="66" customFormat="1" ht="13.5" thickBot="1" x14ac:dyDescent="0.25">
      <c r="B12" s="67" t="s">
        <v>37</v>
      </c>
      <c r="C12" s="68"/>
      <c r="D12" s="69"/>
      <c r="E12" s="67" t="s">
        <v>38</v>
      </c>
      <c r="F12" s="68"/>
      <c r="G12" s="69"/>
      <c r="H12" s="67" t="s">
        <v>39</v>
      </c>
      <c r="I12" s="68"/>
      <c r="J12" s="69"/>
      <c r="K12" s="67" t="s">
        <v>40</v>
      </c>
      <c r="L12" s="68"/>
      <c r="M12" s="69"/>
    </row>
    <row r="13" spans="1:13" s="66" customFormat="1" ht="112.5" customHeight="1" x14ac:dyDescent="0.2">
      <c r="B13" s="70" t="s">
        <v>47</v>
      </c>
      <c r="C13" s="71"/>
      <c r="D13" s="72"/>
      <c r="E13" s="73" t="s">
        <v>41</v>
      </c>
      <c r="F13" s="71"/>
      <c r="G13" s="72"/>
      <c r="H13" s="73" t="s">
        <v>42</v>
      </c>
      <c r="I13" s="71"/>
      <c r="J13" s="72"/>
      <c r="K13" s="73" t="s">
        <v>43</v>
      </c>
      <c r="L13" s="71"/>
      <c r="M13" s="72"/>
    </row>
    <row r="14" spans="1:13" s="78" customFormat="1" ht="11.25" customHeight="1" x14ac:dyDescent="0.2">
      <c r="A14" s="74"/>
      <c r="B14" s="75" t="s">
        <v>44</v>
      </c>
      <c r="C14" s="76"/>
      <c r="D14" s="77"/>
      <c r="E14" s="75" t="s">
        <v>44</v>
      </c>
      <c r="F14" s="76"/>
      <c r="G14" s="77"/>
      <c r="H14" s="75" t="s">
        <v>44</v>
      </c>
      <c r="I14" s="76"/>
      <c r="J14" s="77"/>
      <c r="K14" s="75" t="s">
        <v>44</v>
      </c>
      <c r="L14" s="76"/>
      <c r="M14" s="77"/>
    </row>
    <row r="15" spans="1:13" s="78" customFormat="1" x14ac:dyDescent="0.2">
      <c r="A15" s="79" t="s">
        <v>22</v>
      </c>
      <c r="B15" s="80"/>
      <c r="C15" s="81"/>
      <c r="D15" s="82"/>
      <c r="E15" s="80"/>
      <c r="F15" s="81"/>
      <c r="G15" s="82"/>
      <c r="H15" s="80"/>
      <c r="I15" s="81"/>
      <c r="J15" s="82"/>
      <c r="K15" s="80"/>
      <c r="L15" s="81"/>
      <c r="M15" s="82"/>
    </row>
    <row r="16" spans="1:13" s="78" customFormat="1" x14ac:dyDescent="0.2">
      <c r="A16" s="83" t="s">
        <v>23</v>
      </c>
      <c r="B16" s="84"/>
      <c r="C16" s="85"/>
      <c r="D16" s="86"/>
      <c r="E16" s="84"/>
      <c r="F16" s="85"/>
      <c r="G16" s="86"/>
      <c r="H16" s="84"/>
      <c r="I16" s="85"/>
      <c r="J16" s="86"/>
      <c r="K16" s="84"/>
      <c r="L16" s="85"/>
      <c r="M16" s="86"/>
    </row>
    <row r="17" spans="1:13" s="78" customFormat="1" x14ac:dyDescent="0.2">
      <c r="A17" s="83" t="s">
        <v>24</v>
      </c>
      <c r="B17" s="84"/>
      <c r="C17" s="85"/>
      <c r="D17" s="86"/>
      <c r="E17" s="84"/>
      <c r="F17" s="85"/>
      <c r="G17" s="86"/>
      <c r="H17" s="84"/>
      <c r="I17" s="85"/>
      <c r="J17" s="86"/>
      <c r="K17" s="84"/>
      <c r="L17" s="85"/>
      <c r="M17" s="86"/>
    </row>
    <row r="18" spans="1:13" s="78" customFormat="1" x14ac:dyDescent="0.2">
      <c r="A18" s="83" t="s">
        <v>25</v>
      </c>
      <c r="B18" s="84"/>
      <c r="C18" s="85"/>
      <c r="D18" s="86"/>
      <c r="E18" s="84"/>
      <c r="F18" s="85"/>
      <c r="G18" s="86"/>
      <c r="H18" s="84"/>
      <c r="I18" s="85"/>
      <c r="J18" s="86"/>
      <c r="K18" s="84"/>
      <c r="L18" s="85"/>
      <c r="M18" s="86"/>
    </row>
    <row r="19" spans="1:13" s="78" customFormat="1" ht="14.25" customHeight="1" x14ac:dyDescent="0.2">
      <c r="A19" s="83" t="s">
        <v>26</v>
      </c>
      <c r="B19" s="84"/>
      <c r="C19" s="85"/>
      <c r="D19" s="86"/>
      <c r="E19" s="84"/>
      <c r="F19" s="85"/>
      <c r="G19" s="86"/>
      <c r="H19" s="84"/>
      <c r="I19" s="85"/>
      <c r="J19" s="86"/>
      <c r="K19" s="84"/>
      <c r="L19" s="85"/>
      <c r="M19" s="86"/>
    </row>
    <row r="20" spans="1:13" s="78" customFormat="1" x14ac:dyDescent="0.2">
      <c r="A20" s="83" t="s">
        <v>27</v>
      </c>
      <c r="B20" s="84"/>
      <c r="C20" s="85"/>
      <c r="D20" s="86"/>
      <c r="E20" s="84"/>
      <c r="F20" s="85"/>
      <c r="G20" s="86"/>
      <c r="H20" s="84"/>
      <c r="I20" s="85"/>
      <c r="J20" s="86"/>
      <c r="K20" s="84"/>
      <c r="L20" s="85"/>
      <c r="M20" s="86"/>
    </row>
    <row r="21" spans="1:13" s="78" customFormat="1" x14ac:dyDescent="0.2">
      <c r="A21" s="83" t="s">
        <v>28</v>
      </c>
      <c r="B21" s="84"/>
      <c r="C21" s="85"/>
      <c r="D21" s="86"/>
      <c r="E21" s="84"/>
      <c r="F21" s="85"/>
      <c r="G21" s="86"/>
      <c r="H21" s="84"/>
      <c r="I21" s="85"/>
      <c r="J21" s="86"/>
      <c r="K21" s="84"/>
      <c r="L21" s="85"/>
      <c r="M21" s="86"/>
    </row>
    <row r="22" spans="1:13" s="78" customFormat="1" x14ac:dyDescent="0.2">
      <c r="A22" s="83" t="s">
        <v>29</v>
      </c>
      <c r="B22" s="84"/>
      <c r="C22" s="85"/>
      <c r="D22" s="86"/>
      <c r="E22" s="84"/>
      <c r="F22" s="85"/>
      <c r="G22" s="86"/>
      <c r="H22" s="84"/>
      <c r="I22" s="85"/>
      <c r="J22" s="86"/>
      <c r="K22" s="84"/>
      <c r="L22" s="85"/>
      <c r="M22" s="86"/>
    </row>
    <row r="23" spans="1:13" s="88" customFormat="1" ht="7.5" customHeight="1" x14ac:dyDescent="0.2">
      <c r="A23" s="87"/>
      <c r="B23" s="87"/>
      <c r="C23" s="87"/>
      <c r="D23" s="87"/>
      <c r="E23" s="87"/>
      <c r="F23" s="87"/>
      <c r="G23" s="87"/>
      <c r="H23" s="87"/>
      <c r="I23" s="87"/>
      <c r="J23" s="87"/>
      <c r="K23" s="87"/>
      <c r="L23" s="87"/>
      <c r="M23" s="87"/>
    </row>
    <row r="24" spans="1:13" s="89" customFormat="1" ht="6.75" customHeight="1" x14ac:dyDescent="0.2"/>
    <row r="26" spans="1:13" x14ac:dyDescent="0.2">
      <c r="A26" s="90"/>
      <c r="G26" s="91"/>
      <c r="H26" s="91"/>
    </row>
    <row r="27" spans="1:13" x14ac:dyDescent="0.2">
      <c r="A27" s="92" t="s">
        <v>45</v>
      </c>
      <c r="G27" s="91"/>
      <c r="H27" s="91"/>
      <c r="I27" s="91"/>
      <c r="J27" s="91"/>
    </row>
    <row r="28" spans="1:13" x14ac:dyDescent="0.2">
      <c r="A28" s="93"/>
      <c r="B28" s="93"/>
      <c r="C28" s="93"/>
      <c r="G28" s="91"/>
      <c r="H28" s="91"/>
      <c r="I28" s="91"/>
      <c r="J28" s="91"/>
    </row>
    <row r="29" spans="1:13" x14ac:dyDescent="0.2">
      <c r="A29" s="93"/>
      <c r="B29" s="93"/>
      <c r="C29" s="93"/>
      <c r="G29" s="91"/>
      <c r="H29" s="91"/>
      <c r="I29" s="91"/>
      <c r="J29" s="91"/>
    </row>
    <row r="30" spans="1:13" x14ac:dyDescent="0.2">
      <c r="A30" s="93"/>
      <c r="B30" s="93"/>
      <c r="C30" s="93"/>
      <c r="G30" s="91"/>
      <c r="H30" s="91"/>
      <c r="I30" s="91"/>
      <c r="J30" s="91"/>
    </row>
    <row r="31" spans="1:13" x14ac:dyDescent="0.2">
      <c r="A31" s="93"/>
      <c r="B31" s="93"/>
      <c r="C31" s="93"/>
      <c r="G31" s="91"/>
      <c r="H31" s="91"/>
      <c r="I31" s="91"/>
      <c r="J31" s="91"/>
    </row>
    <row r="32" spans="1:13" x14ac:dyDescent="0.2">
      <c r="A32" s="93"/>
      <c r="B32" s="93"/>
      <c r="C32" s="93"/>
      <c r="G32" s="91"/>
      <c r="H32" s="91"/>
      <c r="I32" s="91"/>
      <c r="J32" s="91"/>
    </row>
    <row r="33" spans="9:13" x14ac:dyDescent="0.2">
      <c r="I33" s="91"/>
      <c r="J33" s="91"/>
      <c r="K33" s="91"/>
      <c r="L33" s="91"/>
    </row>
    <row r="34" spans="9:13" x14ac:dyDescent="0.2">
      <c r="I34" s="91"/>
      <c r="J34" s="91"/>
      <c r="K34" s="91"/>
      <c r="L34" s="91"/>
      <c r="M34" s="91"/>
    </row>
    <row r="35" spans="9:13" x14ac:dyDescent="0.2">
      <c r="L35" s="91"/>
      <c r="M35" s="91"/>
    </row>
    <row r="36" spans="9:13" x14ac:dyDescent="0.2">
      <c r="L36" s="91"/>
      <c r="M36" s="91"/>
    </row>
    <row r="37" spans="9:13" x14ac:dyDescent="0.2">
      <c r="L37" s="91"/>
      <c r="M37" s="91"/>
    </row>
    <row r="38" spans="9:13" x14ac:dyDescent="0.2">
      <c r="L38" s="91"/>
      <c r="M38" s="91"/>
    </row>
    <row r="51" spans="1:1" x14ac:dyDescent="0.2">
      <c r="A51" s="94" t="s">
        <v>46</v>
      </c>
    </row>
  </sheetData>
  <mergeCells count="50">
    <mergeCell ref="B22:D22"/>
    <mergeCell ref="E22:G22"/>
    <mergeCell ref="H22:J22"/>
    <mergeCell ref="K22:M22"/>
    <mergeCell ref="B20:D20"/>
    <mergeCell ref="E20:G20"/>
    <mergeCell ref="H20:J20"/>
    <mergeCell ref="K20:M20"/>
    <mergeCell ref="B21:D21"/>
    <mergeCell ref="E21:G21"/>
    <mergeCell ref="H21:J21"/>
    <mergeCell ref="K21:M21"/>
    <mergeCell ref="B18:D18"/>
    <mergeCell ref="E18:G18"/>
    <mergeCell ref="H18:J18"/>
    <mergeCell ref="K18:M18"/>
    <mergeCell ref="B19:D19"/>
    <mergeCell ref="E19:G19"/>
    <mergeCell ref="H19:J19"/>
    <mergeCell ref="K19:M19"/>
    <mergeCell ref="B16:D16"/>
    <mergeCell ref="E16:G16"/>
    <mergeCell ref="H16:J16"/>
    <mergeCell ref="K16:M16"/>
    <mergeCell ref="B17:D17"/>
    <mergeCell ref="E17:G17"/>
    <mergeCell ref="H17:J17"/>
    <mergeCell ref="K17:M17"/>
    <mergeCell ref="B14:D14"/>
    <mergeCell ref="E14:G14"/>
    <mergeCell ref="H14:J14"/>
    <mergeCell ref="K14:M14"/>
    <mergeCell ref="B15:D15"/>
    <mergeCell ref="E15:G15"/>
    <mergeCell ref="H15:J15"/>
    <mergeCell ref="K15:M15"/>
    <mergeCell ref="B12:D12"/>
    <mergeCell ref="E12:G12"/>
    <mergeCell ref="H12:J12"/>
    <mergeCell ref="K12:M12"/>
    <mergeCell ref="B13:D13"/>
    <mergeCell ref="E13:G13"/>
    <mergeCell ref="H13:J13"/>
    <mergeCell ref="K13:M13"/>
    <mergeCell ref="A1:I1"/>
    <mergeCell ref="A2:I2"/>
    <mergeCell ref="B3:D3"/>
    <mergeCell ref="B4:D4"/>
    <mergeCell ref="A5:B5"/>
    <mergeCell ref="B6:I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Evaluator 1</vt:lpstr>
      <vt:lpstr>Evaluator 2</vt:lpstr>
      <vt:lpstr>Evaluator 3</vt:lpstr>
      <vt:lpstr>Evaluator 4</vt:lpstr>
      <vt:lpstr>Evaluator 5</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Brandyberg, Tiffany</cp:lastModifiedBy>
  <cp:lastPrinted>2013-06-21T21:40:12Z</cp:lastPrinted>
  <dcterms:created xsi:type="dcterms:W3CDTF">2013-06-21T21:38:22Z</dcterms:created>
  <dcterms:modified xsi:type="dcterms:W3CDTF">2021-08-23T21:04:09Z</dcterms:modified>
</cp:coreProperties>
</file>