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Posted 11.16\"/>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Matrix" sheetId="10" r:id="rId7"/>
  </sheets>
  <calcPr calcId="152511"/>
</workbook>
</file>

<file path=xl/calcChain.xml><?xml version="1.0" encoding="utf-8"?>
<calcChain xmlns="http://schemas.openxmlformats.org/spreadsheetml/2006/main">
  <c r="O8" i="1" l="1"/>
  <c r="O9" i="1"/>
  <c r="O10" i="1"/>
  <c r="O11" i="1"/>
  <c r="O12" i="1"/>
  <c r="O13" i="1"/>
  <c r="O14" i="1"/>
  <c r="O7" i="1"/>
  <c r="L8" i="1"/>
  <c r="L9" i="1"/>
  <c r="L10" i="1"/>
  <c r="L11" i="1"/>
  <c r="L12" i="1"/>
  <c r="L13" i="1"/>
  <c r="L14" i="1"/>
  <c r="L7" i="1"/>
  <c r="H8" i="1"/>
  <c r="H9" i="1"/>
  <c r="H10" i="1"/>
  <c r="H11" i="1"/>
  <c r="H12" i="1"/>
  <c r="H13" i="1"/>
  <c r="H14" i="1"/>
  <c r="H7" i="1"/>
  <c r="A8" i="1"/>
  <c r="B8" i="1"/>
  <c r="G8" i="1" s="1"/>
  <c r="C8" i="1"/>
  <c r="D8" i="1"/>
  <c r="E8" i="1"/>
  <c r="F8" i="1"/>
  <c r="J8" i="1"/>
  <c r="K8" i="1"/>
  <c r="A9" i="1"/>
  <c r="B9" i="1"/>
  <c r="C9" i="1"/>
  <c r="D9" i="1"/>
  <c r="E9" i="1"/>
  <c r="F9" i="1"/>
  <c r="G9" i="1"/>
  <c r="J9" i="1"/>
  <c r="K9" i="1" s="1"/>
  <c r="A10" i="1"/>
  <c r="B10" i="1"/>
  <c r="G10" i="1" s="1"/>
  <c r="C10" i="1"/>
  <c r="D10" i="1"/>
  <c r="E10" i="1"/>
  <c r="F10" i="1"/>
  <c r="J10" i="1"/>
  <c r="K10" i="1"/>
  <c r="A11" i="1"/>
  <c r="B11" i="1"/>
  <c r="C11" i="1"/>
  <c r="D11" i="1"/>
  <c r="E11" i="1"/>
  <c r="F11" i="1"/>
  <c r="G11" i="1"/>
  <c r="N11" i="1" s="1"/>
  <c r="J11" i="1"/>
  <c r="K11" i="1"/>
  <c r="A12" i="1"/>
  <c r="B12" i="1"/>
  <c r="G12" i="1" s="1"/>
  <c r="C12" i="1"/>
  <c r="D12" i="1"/>
  <c r="E12" i="1"/>
  <c r="F12" i="1"/>
  <c r="J12" i="1"/>
  <c r="K12" i="1"/>
  <c r="A13" i="1"/>
  <c r="B13" i="1"/>
  <c r="G13" i="1" s="1"/>
  <c r="C13" i="1"/>
  <c r="D13" i="1"/>
  <c r="E13" i="1"/>
  <c r="F13" i="1"/>
  <c r="J13" i="1"/>
  <c r="K13" i="1"/>
  <c r="A14" i="1"/>
  <c r="B14" i="1"/>
  <c r="C14" i="1"/>
  <c r="D14" i="1"/>
  <c r="E14" i="1"/>
  <c r="F14" i="1"/>
  <c r="G14" i="1"/>
  <c r="N14" i="1" s="1"/>
  <c r="J14" i="1"/>
  <c r="K14" i="1"/>
  <c r="F7" i="1"/>
  <c r="E7" i="1"/>
  <c r="D7" i="1"/>
  <c r="C7" i="1"/>
  <c r="B7" i="1"/>
  <c r="A11" i="4"/>
  <c r="H11" i="4"/>
  <c r="A5" i="4"/>
  <c r="A6" i="4"/>
  <c r="A7" i="4"/>
  <c r="A8" i="4"/>
  <c r="A9" i="4"/>
  <c r="A10" i="4"/>
  <c r="A4" i="4"/>
  <c r="H11" i="2"/>
  <c r="H10" i="2"/>
  <c r="H9" i="2"/>
  <c r="H8" i="2"/>
  <c r="H7" i="2"/>
  <c r="H6" i="2"/>
  <c r="H5" i="2"/>
  <c r="H4" i="2"/>
  <c r="H11" i="9"/>
  <c r="H10" i="9"/>
  <c r="H9" i="9"/>
  <c r="H8" i="9"/>
  <c r="H7" i="9"/>
  <c r="H6" i="9"/>
  <c r="H5" i="9"/>
  <c r="H4" i="9"/>
  <c r="H11" i="5"/>
  <c r="H10" i="5"/>
  <c r="H9" i="5"/>
  <c r="H8" i="5"/>
  <c r="H7" i="5"/>
  <c r="H6" i="5"/>
  <c r="H5" i="5"/>
  <c r="H4" i="5"/>
  <c r="H11" i="3"/>
  <c r="H10" i="3"/>
  <c r="H9" i="3"/>
  <c r="H8" i="3"/>
  <c r="H7" i="3"/>
  <c r="H6" i="3"/>
  <c r="H5" i="3"/>
  <c r="H4" i="3"/>
  <c r="N13" i="1" l="1"/>
  <c r="N12" i="1"/>
  <c r="N10" i="1"/>
  <c r="N8" i="1"/>
  <c r="N9" i="1"/>
  <c r="H5" i="4"/>
  <c r="H6" i="4"/>
  <c r="H7" i="4"/>
  <c r="H8" i="4"/>
  <c r="H9" i="4"/>
  <c r="H10" i="4"/>
  <c r="H4" i="4"/>
  <c r="J7" i="1"/>
  <c r="K7" i="1" s="1"/>
  <c r="J6" i="1"/>
  <c r="A7" i="1" l="1"/>
  <c r="G7" i="1" l="1"/>
  <c r="N7" i="1" s="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<sst xmlns="http://schemas.openxmlformats.org/spreadsheetml/2006/main" count="108" uniqueCount="48">
  <si>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</si>
  <si>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</si>
  <si>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</si>
  <si>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</si>
  <si>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</si>
  <si>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</si>
  <si>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</si>
  <si>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</si>
  <si>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</si>
  <si>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</si>
  <si>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</si>
  <si>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</si>
  <si>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</si>
  <si>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</si>
  <si>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</si>
  <si>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</si>
  <si>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</si>
  <si>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</si>
  <si>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</si>
  <si>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</si>
  <si>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</si>
  <si>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</si>
  <si>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American Elevator Inspections</t>
  </si>
  <si>
    <t>ATIS</t>
  </si>
  <si>
    <t>BVNEIS</t>
  </si>
  <si>
    <t>ERS</t>
  </si>
  <si>
    <t>ETS</t>
  </si>
  <si>
    <t>MAXA</t>
  </si>
  <si>
    <t>Omni Elevator</t>
  </si>
  <si>
    <t>Reliant Elevator Inspections</t>
  </si>
  <si>
    <t>RFP730-21096 Annual Elevator Inspections and 5-year Load Test</t>
  </si>
  <si>
    <t xml:space="preserve">University of Houston Evaluation Matrix </t>
  </si>
  <si>
    <t>Name</t>
  </si>
  <si>
    <t>Evaluation Due Date</t>
  </si>
  <si>
    <t>8/13/2021 @ 5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</si>
  <si>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</si>
  <si>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</si>
  <si>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</si>
  <si>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</si>
  <si>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</si>
  <si>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</si>
  <si>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Respondent’s qualifications and experience with elevator inspections and reporting to the Texas Department of Licensing &amp; Regulations. </t>
  </si>
  <si>
    <t>Respondent’s inspection, reporting and documentation plan</t>
  </si>
  <si>
    <t>Respondent’s Quality Assurance Program</t>
  </si>
  <si>
    <t>Points (1-5)</t>
  </si>
  <si>
    <t xml:space="preserve">Committee Members: </t>
  </si>
  <si>
    <t>Updated: 10/19</t>
  </si>
  <si>
    <t>Cost and Delivery Proposal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</si>
</sst>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9"/>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7" fillId="0" borderId="0" applyNumberFormat="0" applyFill="0" applyBorder="0" applyAlignment="0" applyProtection="0"/>
  </cellStyleXfs>
  <cellXfs count="102">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6" borderId="0" xfId="0" applyFont="1" applyFill="1" applyAlignment="1"/>
    <xf numFmtId="0" fontId="39" fillId="26" borderId="0" xfId="0" applyFont="1" applyFill="1"/>
    <xf numFmtId="0" fontId="12" fillId="26" borderId="0" xfId="0" applyFont="1" applyFill="1" applyAlignment="1"/>
    <xf numFmtId="0" fontId="13" fillId="26" borderId="0" xfId="0" applyFont="1" applyFill="1"/>
    <xf numFmtId="0" fontId="39"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0" fontId="13" fillId="26" borderId="11" xfId="0" applyFont="1" applyFill="1" applyBorder="1" applyAlignment="1">
      <alignment horizontal="left"/>
    </xf>
    <xf numFmtId="0" fontId="40" fillId="26" borderId="0" xfId="0" applyFont="1" applyFill="1"/>
    <xf numFmtId="0" fontId="33" fillId="25" borderId="13" xfId="0" applyFont="1" applyFill="1" applyBorder="1" applyAlignment="1">
      <alignment horizontal="right" textRotation="90"/>
    </xf>
    <xf numFmtId="0" fontId="34" fillId="25" borderId="12" xfId="0" applyFont="1" applyFill="1" applyBorder="1" applyAlignment="1">
      <alignment horizontal="right"/>
    </xf>
    <xf numFmtId="0" fontId="43" fillId="0" borderId="0" xfId="0" applyFont="1"/>
    <xf numFmtId="4" fontId="13" fillId="24" borderId="11" xfId="0" applyNumberFormat="1" applyFont="1" applyFill="1" applyBorder="1" applyAlignment="1">
      <alignment horizontal="right"/>
    </xf>
    <xf numFmtId="0" fontId="13" fillId="24" borderId="0" xfId="0" applyFont="1" applyFill="1"/>
    <xf numFmtId="0" fontId="43" fillId="0" borderId="0" xfId="0" applyFont="1" applyBorder="1"/>
    <xf numFmtId="4" fontId="13" fillId="24" borderId="11" xfId="0" applyNumberFormat="1" applyFont="1" applyFill="1" applyBorder="1"/>
    <xf numFmtId="4" fontId="34" fillId="24" borderId="11" xfId="0" applyNumberFormat="1" applyFont="1" applyFill="1" applyBorder="1" applyAlignment="1">
      <alignment horizontal="right"/>
    </xf>
    <xf numFmtId="0" fontId="13" fillId="24" borderId="11" xfId="0" applyFont="1" applyFill="1" applyBorder="1" applyAlignment="1">
      <alignment horizontal="left"/>
    </xf>
    <xf numFmtId="0" fontId="34" fillId="24" borderId="12" xfId="0" applyFont="1" applyFill="1" applyBorder="1" applyAlignment="1">
      <alignment horizontal="right"/>
    </xf>
    <xf numFmtId="0" fontId="43" fillId="0" borderId="0" xfId="98" applyFont="1"/>
    <xf numFmtId="0" fontId="42" fillId="0" borderId="10" xfId="100" applyFont="1" applyBorder="1" applyAlignment="1">
      <alignment horizontal="right"/>
    </xf>
    <xf numFmtId="0" fontId="44" fillId="0" borderId="10" xfId="100" applyFont="1" applyFill="1" applyBorder="1" applyAlignment="1">
      <alignment horizontal="right"/>
    </xf>
    <xf numFmtId="0" fontId="43" fillId="0" borderId="0" xfId="98" applyFont="1" applyFill="1" applyBorder="1"/>
    <xf numFmtId="0" fontId="13" fillId="24" borderId="11"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42" fillId="0" borderId="0" xfId="98" applyFont="1" applyAlignment="1">
      <alignment horizontal="left"/>
    </xf>
    <xf numFmtId="0" fontId="41" fillId="0" borderId="10" xfId="100" applyFont="1" applyBorder="1" applyAlignment="1">
      <alignment horizontal="center"/>
    </xf>
    <xf numFmtId="0" fontId="45" fillId="0" borderId="0" xfId="0" applyFont="1" applyAlignment="1">
      <alignment horizontal="left"/>
    </xf>
    <xf numFmtId="0" fontId="36" fillId="0" borderId="10" xfId="47" applyFont="1" applyBorder="1" applyAlignment="1">
      <alignment horizontal="left"/>
    </xf>
    <xf numFmtId="0" fontId="38" fillId="26" borderId="0" xfId="0" applyFont="1" applyFill="1" applyAlignment="1">
      <alignment horizontal="right"/>
    </xf>
    <xf numFmtId="0" fontId="38" fillId="26" borderId="0" xfId="0" applyFont="1" applyFill="1" applyBorder="1" applyAlignment="1">
      <alignment horizontal="right"/>
    </xf>
    <xf numFmtId="0" fontId="38" fillId="0" borderId="0" xfId="0" applyFont="1" applyFill="1" applyAlignment="1">
      <alignment horizontal="left"/>
    </xf>
    <xf numFmtId="0" fontId="12" fillId="26" borderId="0" xfId="98" applyFont="1" applyFill="1" applyAlignment="1">
      <alignment horizontal="left" wrapText="1"/>
    </xf>
    <xf numFmtId="0" fontId="12" fillId="26" borderId="0" xfId="98" applyFont="1" applyFill="1" applyAlignment="1">
      <alignment wrapText="1"/>
    </xf>
    <xf numFmtId="0" fontId="14" fillId="26" borderId="0" xfId="98" applyFont="1" applyFill="1"/>
    <xf numFmtId="0" fontId="12" fillId="0" borderId="0" xfId="98" applyFont="1" applyFill="1" applyAlignment="1">
      <alignment horizontal="left"/>
    </xf>
    <xf numFmtId="0" fontId="13" fillId="26" borderId="0" xfId="98" applyFont="1" applyFill="1"/>
    <xf numFmtId="0" fontId="41" fillId="26" borderId="0" xfId="102" applyFont="1" applyFill="1" applyBorder="1" applyAlignment="1">
      <alignment horizontal="left"/>
    </xf>
    <xf numFmtId="0" fontId="14" fillId="24" borderId="0" xfId="102" applyFont="1" applyFill="1" applyBorder="1" applyAlignment="1">
      <alignment horizontal="center"/>
    </xf>
    <xf numFmtId="164" fontId="46" fillId="0" borderId="0" xfId="102" applyNumberFormat="1" applyFont="1" applyFill="1" applyBorder="1" applyAlignment="1">
      <alignment horizontal="center"/>
    </xf>
    <xf numFmtId="0" fontId="46" fillId="26" borderId="0" xfId="102" applyFont="1" applyFill="1" applyBorder="1" applyAlignment="1"/>
    <xf numFmtId="0" fontId="48" fillId="26" borderId="0" xfId="103" applyFont="1" applyFill="1" applyAlignment="1">
      <alignment horizontal="left" wrapText="1"/>
    </xf>
    <xf numFmtId="0" fontId="48" fillId="26" borderId="0" xfId="103" applyFont="1" applyFill="1" applyAlignment="1">
      <alignment wrapText="1"/>
    </xf>
    <xf numFmtId="0" fontId="14" fillId="26" borderId="0" xfId="98" applyFont="1" applyFill="1" applyAlignment="1"/>
    <xf numFmtId="0" fontId="14" fillId="24" borderId="14" xfId="98" applyFont="1" applyFill="1" applyBorder="1" applyAlignment="1">
      <alignment horizontal="center" wrapText="1"/>
    </xf>
    <xf numFmtId="0" fontId="49" fillId="26" borderId="0" xfId="98" applyFont="1" applyFill="1" applyAlignment="1">
      <alignment horizontal="left" wrapText="1"/>
    </xf>
    <xf numFmtId="0" fontId="47" fillId="26" borderId="0" xfId="103" applyFill="1"/>
    <xf numFmtId="0" fontId="14" fillId="26" borderId="0" xfId="98" applyFont="1" applyFill="1" applyAlignment="1">
      <alignment horizontal="center"/>
    </xf>
    <xf numFmtId="0" fontId="42" fillId="27" borderId="15" xfId="98" applyFont="1" applyFill="1" applyBorder="1" applyAlignment="1">
      <alignment horizontal="left"/>
    </xf>
    <xf numFmtId="0" fontId="42" fillId="27" borderId="16" xfId="98" applyFont="1" applyFill="1" applyBorder="1" applyAlignment="1">
      <alignment horizontal="left"/>
    </xf>
    <xf numFmtId="0" fontId="42" fillId="27" borderId="17" xfId="98" applyFont="1" applyFill="1" applyBorder="1" applyAlignment="1">
      <alignment horizontal="left"/>
    </xf>
    <xf numFmtId="0" fontId="50" fillId="26" borderId="15" xfId="98" applyFont="1" applyFill="1" applyBorder="1" applyAlignment="1">
      <alignment horizontal="left" vertical="top" wrapText="1"/>
    </xf>
    <xf numFmtId="0" fontId="40" fillId="26" borderId="16" xfId="98" applyFont="1" applyFill="1" applyBorder="1" applyAlignment="1">
      <alignment horizontal="left" vertical="top" wrapText="1"/>
    </xf>
    <xf numFmtId="0" fontId="40" fillId="26" borderId="17" xfId="98" applyFont="1" applyFill="1" applyBorder="1" applyAlignment="1">
      <alignment horizontal="left" vertical="top" wrapText="1"/>
    </xf>
    <xf numFmtId="0" fontId="40" fillId="26" borderId="15" xfId="98" applyFont="1" applyFill="1" applyBorder="1" applyAlignment="1">
      <alignment horizontal="left" vertical="top" wrapText="1"/>
    </xf>
    <xf numFmtId="0" fontId="51" fillId="26" borderId="0" xfId="98" applyFont="1" applyFill="1" applyAlignment="1">
      <alignment wrapText="1"/>
    </xf>
    <xf numFmtId="0" fontId="51" fillId="25" borderId="18" xfId="98" applyFont="1" applyFill="1" applyBorder="1" applyAlignment="1">
      <alignment horizontal="center" wrapText="1"/>
    </xf>
    <xf numFmtId="0" fontId="51" fillId="25" borderId="19" xfId="98" applyFont="1" applyFill="1" applyBorder="1" applyAlignment="1">
      <alignment horizontal="center" wrapText="1"/>
    </xf>
    <xf numFmtId="0" fontId="51" fillId="25" borderId="20" xfId="98" applyFont="1" applyFill="1" applyBorder="1" applyAlignment="1">
      <alignment horizontal="center" wrapText="1"/>
    </xf>
    <xf numFmtId="0" fontId="51" fillId="26" borderId="0" xfId="98" applyFont="1" applyFill="1" applyAlignment="1">
      <alignment horizontal="center" wrapText="1"/>
    </xf>
    <xf numFmtId="0" fontId="49" fillId="26" borderId="11" xfId="98" applyFont="1" applyFill="1" applyBorder="1" applyAlignment="1">
      <alignment wrapText="1"/>
    </xf>
    <xf numFmtId="0" fontId="14" fillId="24" borderId="12" xfId="98" applyFont="1" applyFill="1" applyBorder="1" applyAlignment="1">
      <alignment horizontal="center"/>
    </xf>
    <xf numFmtId="0" fontId="14" fillId="24" borderId="11" xfId="98" applyFont="1" applyFill="1" applyBorder="1" applyAlignment="1">
      <alignment horizontal="center"/>
    </xf>
    <xf numFmtId="0" fontId="14" fillId="24" borderId="21" xfId="98" applyFont="1" applyFill="1" applyBorder="1" applyAlignment="1">
      <alignment horizontal="center"/>
    </xf>
    <xf numFmtId="0" fontId="49" fillId="26" borderId="22" xfId="98" applyFont="1" applyFill="1" applyBorder="1" applyAlignment="1">
      <alignment wrapText="1"/>
    </xf>
    <xf numFmtId="0" fontId="14" fillId="24" borderId="23" xfId="98" applyFont="1" applyFill="1" applyBorder="1" applyAlignment="1">
      <alignment horizontal="center"/>
    </xf>
    <xf numFmtId="0" fontId="14" fillId="24" borderId="22" xfId="98" applyFont="1" applyFill="1" applyBorder="1" applyAlignment="1">
      <alignment horizontal="center"/>
    </xf>
    <xf numFmtId="0" fontId="14" fillId="24"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6" borderId="10" xfId="98" applyFont="1" applyFill="1" applyBorder="1"/>
    <xf numFmtId="0" fontId="44" fillId="26" borderId="0" xfId="98" applyFont="1" applyFill="1"/>
    <xf numFmtId="0" fontId="14" fillId="26" borderId="0" xfId="98" applyFont="1" applyFill="1" applyAlignment="1">
      <alignment wrapText="1"/>
    </xf>
    <xf numFmtId="0" fontId="52" fillId="0" borderId="0" xfId="102" applyFont="1" applyAlignment="1">
      <alignment horizontal="left"/>
    </xf>
    <xf numFmtId="0" fontId="49" fillId="26" borderId="0" xfId="98" applyFont="1" applyFill="1"/>
    <xf numFmtId="0" fontId="40" fillId="26"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2962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H6" sqref="H6"/>
    </sheetView>
  </sheetViews>
  <sheetFormatPr defaultRowHeight="12.75" x14ac:dyDescent="0.2"/>
  <cols>
    <col min="1" max="3" width="9.42578125" customWidth="1"/>
    <col min="4" max="7" width="8.85546875" customWidth="1"/>
    <col min="8" max="8" width="8.85546875" style="6" customWidth="1"/>
  </cols>
  <sheetData>
    <row r="1" spans="1:13" ht="15.75" x14ac:dyDescent="0.25">
      <c r="A1" s="12" t="s">
        <v>0</v>
      </c>
      <c r="B1" s="7"/>
      <c r="C1" s="7"/>
      <c r="D1" s="7"/>
      <c r="E1" s="4"/>
      <c r="F1" s="4"/>
      <c r="G1" s="4"/>
      <c r="H1" s="4"/>
    </row>
    <row r="2" spans="1:13" ht="15.75" x14ac:dyDescent="0.25">
      <c r="A2" s="2"/>
      <c r="B2" s="1"/>
      <c r="C2" s="3"/>
      <c r="D2" s="3"/>
      <c r="E2" s="3"/>
      <c r="F2" s="3"/>
      <c r="G2" s="3"/>
      <c r="H2" s="3"/>
      <c r="I2" s="3"/>
    </row>
    <row r="3" spans="1:13" s="5" customFormat="1" x14ac:dyDescent="0.2">
      <c r="A3" s="52"/>
      <c r="B3" s="52"/>
      <c r="C3" s="52"/>
      <c r="D3" s="42" t="s">
        <v>7</v>
      </c>
      <c r="E3" s="42" t="s">
        <v>8</v>
      </c>
      <c r="F3" s="42" t="s">
        <v>9</v>
      </c>
      <c r="G3" s="42" t="s">
        <v>10</v>
      </c>
      <c r="H3" s="43" t="s">
        <v>11</v>
      </c>
    </row>
    <row r="4" spans="1:13" x14ac:dyDescent="0.2">
      <c r="A4" s="51" t="s">
        <v>22</v>
      </c>
      <c r="B4" s="51"/>
      <c r="C4" s="51"/>
      <c r="D4" s="46">
        <v>0</v>
      </c>
      <c r="E4" s="46">
        <v>15</v>
      </c>
      <c r="F4" s="46">
        <v>10</v>
      </c>
      <c r="G4" s="46">
        <v>8</v>
      </c>
      <c r="H4" s="44">
        <f>SUM(D4:G4)</f>
        <v>33</v>
      </c>
      <c r="I4" s="6"/>
      <c r="J4" s="6"/>
      <c r="K4" s="6"/>
      <c r="L4" s="6"/>
      <c r="M4" s="6"/>
    </row>
    <row r="5" spans="1:13" x14ac:dyDescent="0.2">
      <c r="A5" s="51" t="s">
        <v>23</v>
      </c>
      <c r="B5" s="51"/>
      <c r="C5" s="51"/>
      <c r="D5" s="46">
        <v>0</v>
      </c>
      <c r="E5" s="46">
        <v>20</v>
      </c>
      <c r="F5" s="46">
        <v>20</v>
      </c>
      <c r="G5" s="46">
        <v>16</v>
      </c>
      <c r="H5" s="44">
        <f t="shared" ref="H5:H11" si="0">SUM(D5:G5)</f>
        <v>56</v>
      </c>
      <c r="I5" s="6"/>
      <c r="J5" s="6"/>
      <c r="K5" s="6"/>
      <c r="L5" s="6"/>
      <c r="M5" s="6"/>
    </row>
    <row r="6" spans="1:13" x14ac:dyDescent="0.2">
      <c r="A6" s="51" t="s">
        <v>24</v>
      </c>
      <c r="B6" s="51"/>
      <c r="C6" s="51"/>
      <c r="D6" s="46">
        <v>0</v>
      </c>
      <c r="E6" s="46">
        <v>20</v>
      </c>
      <c r="F6" s="46">
        <v>20</v>
      </c>
      <c r="G6" s="46">
        <v>16</v>
      </c>
      <c r="H6" s="44">
        <f t="shared" si="0"/>
        <v>56</v>
      </c>
      <c r="I6" s="6"/>
      <c r="J6" s="6"/>
      <c r="K6" s="6"/>
      <c r="L6" s="6"/>
      <c r="M6" s="6"/>
    </row>
    <row r="7" spans="1:13" x14ac:dyDescent="0.2">
      <c r="A7" s="51" t="s">
        <v>25</v>
      </c>
      <c r="B7" s="51"/>
      <c r="C7" s="51"/>
      <c r="D7" s="46">
        <v>0</v>
      </c>
      <c r="E7" s="46">
        <v>20</v>
      </c>
      <c r="F7" s="46">
        <v>20</v>
      </c>
      <c r="G7" s="46">
        <v>16</v>
      </c>
      <c r="H7" s="44">
        <f t="shared" si="0"/>
        <v>56</v>
      </c>
      <c r="I7" s="6"/>
      <c r="J7" s="6"/>
      <c r="K7" s="6"/>
      <c r="L7" s="6"/>
      <c r="M7" s="6"/>
    </row>
    <row r="8" spans="1:13" x14ac:dyDescent="0.2">
      <c r="A8" s="51" t="s">
        <v>26</v>
      </c>
      <c r="B8" s="51"/>
      <c r="C8" s="51"/>
      <c r="D8" s="46">
        <v>0</v>
      </c>
      <c r="E8" s="46">
        <v>15</v>
      </c>
      <c r="F8" s="46">
        <v>20</v>
      </c>
      <c r="G8" s="46">
        <v>12</v>
      </c>
      <c r="H8" s="44">
        <f t="shared" si="0"/>
        <v>47</v>
      </c>
      <c r="I8" s="6"/>
      <c r="J8" s="6"/>
      <c r="K8" s="6"/>
      <c r="L8" s="6"/>
      <c r="M8" s="6"/>
    </row>
    <row r="9" spans="1:13" x14ac:dyDescent="0.2">
      <c r="A9" s="51" t="s">
        <v>27</v>
      </c>
      <c r="B9" s="51"/>
      <c r="C9" s="51"/>
      <c r="D9" s="46">
        <v>0</v>
      </c>
      <c r="E9" s="46">
        <v>20</v>
      </c>
      <c r="F9" s="46">
        <v>20</v>
      </c>
      <c r="G9" s="46">
        <v>16</v>
      </c>
      <c r="H9" s="44">
        <f t="shared" si="0"/>
        <v>56</v>
      </c>
      <c r="I9" s="6"/>
      <c r="J9" s="6"/>
      <c r="K9" s="6"/>
      <c r="L9" s="6"/>
      <c r="M9" s="6"/>
    </row>
    <row r="10" spans="1:13" x14ac:dyDescent="0.2">
      <c r="A10" s="51" t="s">
        <v>28</v>
      </c>
      <c r="B10" s="51"/>
      <c r="C10" s="51"/>
      <c r="D10" s="46">
        <v>0</v>
      </c>
      <c r="E10" s="46">
        <v>15</v>
      </c>
      <c r="F10" s="46">
        <v>15</v>
      </c>
      <c r="G10" s="46">
        <v>12</v>
      </c>
      <c r="H10" s="44">
        <f t="shared" si="0"/>
        <v>42</v>
      </c>
      <c r="I10" s="6"/>
      <c r="J10" s="6"/>
      <c r="K10" s="6"/>
      <c r="L10" s="6"/>
      <c r="M10" s="6"/>
    </row>
    <row r="11" spans="1:13" x14ac:dyDescent="0.2">
      <c r="A11" s="51" t="s">
        <v>29</v>
      </c>
      <c r="B11" s="51"/>
      <c r="C11" s="51"/>
      <c r="D11" s="46">
        <v>0</v>
      </c>
      <c r="E11" s="46">
        <v>20</v>
      </c>
      <c r="F11" s="46">
        <v>15</v>
      </c>
      <c r="G11" s="46">
        <v>12</v>
      </c>
      <c r="H11" s="44">
        <f t="shared" si="0"/>
        <v>47</v>
      </c>
      <c r="I11" s="6"/>
      <c r="J11" s="6"/>
      <c r="K11" s="6"/>
      <c r="L11" s="6"/>
      <c r="M11" s="6"/>
    </row>
    <row r="12" spans="1:13" x14ac:dyDescent="0.2">
      <c r="A12" s="6"/>
      <c r="B12" s="6"/>
      <c r="C12" s="6"/>
      <c r="D12" s="6"/>
      <c r="E12" s="6"/>
      <c r="F12" s="6"/>
      <c r="G12" s="6"/>
      <c r="I12" s="6"/>
      <c r="J12" s="6"/>
      <c r="K12" s="6"/>
      <c r="L12" s="6"/>
      <c r="M12" s="6"/>
    </row>
    <row r="13" spans="1:13" x14ac:dyDescent="0.2">
      <c r="A13" s="6"/>
      <c r="B13" s="6"/>
      <c r="C13" s="6"/>
      <c r="D13" s="6"/>
      <c r="E13" s="6"/>
      <c r="F13" s="6"/>
      <c r="G13" s="6"/>
      <c r="I13" s="6"/>
      <c r="J13" s="6"/>
      <c r="K13" s="6"/>
      <c r="L13" s="6"/>
      <c r="M13" s="6"/>
    </row>
    <row r="14" spans="1:13" x14ac:dyDescent="0.2">
      <c r="A14" s="6"/>
      <c r="B14" s="6"/>
      <c r="C14" s="6"/>
      <c r="D14" s="6"/>
      <c r="E14" s="6"/>
      <c r="F14" s="6"/>
      <c r="G14" s="6"/>
      <c r="I14" s="6"/>
      <c r="J14" s="6"/>
      <c r="K14" s="6"/>
      <c r="L14" s="6"/>
      <c r="M14" s="6"/>
    </row>
    <row r="15" spans="1:13" x14ac:dyDescent="0.2">
      <c r="A15" s="6"/>
      <c r="B15" s="6"/>
      <c r="C15" s="6"/>
      <c r="D15" s="6"/>
      <c r="E15" s="6"/>
      <c r="F15" s="6"/>
      <c r="G15" s="6"/>
      <c r="I15" s="6"/>
      <c r="J15" s="6"/>
      <c r="K15" s="6"/>
      <c r="L15" s="6"/>
      <c r="M15" s="6"/>
    </row>
    <row r="16" spans="1:13" x14ac:dyDescent="0.2">
      <c r="A16" s="6"/>
      <c r="B16" s="6"/>
      <c r="C16" s="6"/>
      <c r="D16" s="6"/>
      <c r="E16" s="6"/>
      <c r="F16" s="6"/>
      <c r="G16" s="6"/>
      <c r="I16" s="6"/>
      <c r="J16" s="6"/>
      <c r="K16" s="6"/>
      <c r="L16" s="6"/>
      <c r="M16" s="6"/>
    </row>
    <row r="17" spans="1:13" x14ac:dyDescent="0.2">
      <c r="A17" s="6"/>
      <c r="B17" s="6"/>
      <c r="C17" s="6"/>
      <c r="D17" s="6"/>
      <c r="E17" s="6"/>
      <c r="F17" s="6"/>
      <c r="G17" s="6"/>
      <c r="I17" s="6"/>
      <c r="J17" s="6"/>
      <c r="K17" s="6"/>
      <c r="L17" s="6"/>
      <c r="M17" s="6"/>
    </row>
    <row r="18" spans="1:13" x14ac:dyDescent="0.2">
      <c r="A18" s="6"/>
      <c r="B18" s="6"/>
      <c r="C18" s="6"/>
      <c r="D18" s="6"/>
      <c r="E18" s="6"/>
      <c r="F18" s="6"/>
      <c r="G18" s="6"/>
      <c r="I18" s="6"/>
      <c r="J18" s="6"/>
      <c r="K18" s="6"/>
      <c r="L18" s="6"/>
      <c r="M18" s="6"/>
    </row>
    <row r="19" spans="1:13" x14ac:dyDescent="0.2">
      <c r="A19" s="6"/>
      <c r="B19" s="6"/>
      <c r="C19" s="6"/>
      <c r="D19" s="6"/>
      <c r="E19" s="6"/>
      <c r="F19" s="6"/>
      <c r="G19" s="6"/>
      <c r="I19" s="6"/>
      <c r="J19" s="6"/>
      <c r="K19" s="6"/>
      <c r="L19" s="6"/>
      <c r="M19" s="6"/>
    </row>
    <row r="20" spans="1:13" x14ac:dyDescent="0.2">
      <c r="A20" s="6"/>
      <c r="B20" s="6"/>
      <c r="C20" s="6"/>
      <c r="D20" s="6"/>
      <c r="E20" s="6"/>
      <c r="F20" s="6"/>
      <c r="G20" s="6"/>
      <c r="I20" s="6"/>
      <c r="J20" s="6"/>
      <c r="K20" s="6"/>
      <c r="L20" s="6"/>
      <c r="M20" s="6"/>
    </row>
    <row r="21" spans="1:13" x14ac:dyDescent="0.2">
      <c r="A21" s="6"/>
      <c r="B21" s="6"/>
      <c r="C21" s="6"/>
      <c r="D21" s="6"/>
      <c r="E21" s="6"/>
      <c r="F21" s="6"/>
      <c r="G21" s="6"/>
      <c r="I21" s="6"/>
      <c r="J21" s="6"/>
      <c r="K21" s="6"/>
      <c r="L21" s="6"/>
      <c r="M21" s="6"/>
    </row>
    <row r="22" spans="1:13" x14ac:dyDescent="0.2">
      <c r="A22" s="6"/>
      <c r="B22" s="6"/>
      <c r="C22" s="6"/>
      <c r="D22" s="6"/>
      <c r="E22" s="6"/>
      <c r="F22" s="6"/>
      <c r="G22" s="6"/>
      <c r="I22" s="6"/>
      <c r="J22" s="6"/>
      <c r="K22" s="6"/>
      <c r="L22" s="6"/>
      <c r="M22" s="6"/>
    </row>
    <row r="23" spans="1:13" x14ac:dyDescent="0.2">
      <c r="A23" s="6"/>
      <c r="B23" s="6"/>
      <c r="C23" s="6"/>
      <c r="D23" s="6"/>
      <c r="E23" s="6"/>
      <c r="F23" s="6"/>
      <c r="G23" s="6"/>
      <c r="I23" s="6"/>
      <c r="J23" s="6"/>
      <c r="K23" s="6"/>
      <c r="L23" s="6"/>
      <c r="M23" s="6"/>
    </row>
    <row r="24" spans="1:13" x14ac:dyDescent="0.2">
      <c r="A24" s="6"/>
      <c r="B24" s="6"/>
      <c r="C24" s="6"/>
      <c r="D24" s="6"/>
      <c r="E24" s="6"/>
      <c r="F24" s="6"/>
      <c r="G24" s="6"/>
      <c r="I24" s="6"/>
      <c r="J24" s="6"/>
      <c r="K24" s="6"/>
      <c r="L24" s="6"/>
      <c r="M24" s="6"/>
    </row>
    <row r="25" spans="1:13" x14ac:dyDescent="0.2">
      <c r="A25" s="6"/>
      <c r="B25" s="6"/>
      <c r="C25" s="6"/>
      <c r="D25" s="6"/>
      <c r="E25" s="6"/>
      <c r="F25" s="6"/>
      <c r="G25" s="6"/>
      <c r="I25" s="6"/>
      <c r="J25" s="6"/>
      <c r="K25" s="6"/>
      <c r="L25" s="6"/>
      <c r="M25" s="6"/>
    </row>
    <row r="26" spans="1:13" x14ac:dyDescent="0.2">
      <c r="A26" s="6"/>
      <c r="B26" s="6"/>
      <c r="C26" s="6"/>
      <c r="D26" s="6"/>
      <c r="E26" s="6"/>
      <c r="F26" s="6"/>
      <c r="G26" s="6"/>
      <c r="I26" s="6"/>
      <c r="J26" s="6"/>
      <c r="K26" s="6"/>
      <c r="L26" s="6"/>
      <c r="M26" s="6"/>
    </row>
    <row r="27" spans="1:13" x14ac:dyDescent="0.2">
      <c r="A27" s="6"/>
      <c r="B27" s="6"/>
      <c r="C27" s="6"/>
      <c r="D27" s="6"/>
      <c r="E27" s="6"/>
      <c r="F27" s="6"/>
      <c r="G27" s="6"/>
      <c r="I27" s="6"/>
      <c r="J27" s="6"/>
      <c r="K27" s="6"/>
      <c r="L27" s="6"/>
      <c r="M27" s="6"/>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H7" sqref="H7"/>
    </sheetView>
  </sheetViews>
  <sheetFormatPr defaultRowHeight="12.75" x14ac:dyDescent="0.2"/>
  <sheetData>
    <row r="1" spans="1:15" ht="15.75" x14ac:dyDescent="0.25">
      <c r="A1" s="12" t="s">
        <v>0</v>
      </c>
      <c r="B1" s="7"/>
      <c r="C1" s="7"/>
      <c r="D1" s="7"/>
      <c r="E1" s="4"/>
      <c r="F1" s="4"/>
      <c r="G1" s="4"/>
      <c r="H1" s="4"/>
      <c r="I1" s="4"/>
      <c r="J1" s="4"/>
    </row>
    <row r="2" spans="1:15" ht="15.75" x14ac:dyDescent="0.25">
      <c r="A2" s="4"/>
      <c r="B2" s="3"/>
      <c r="C2" s="3"/>
      <c r="D2" s="3"/>
      <c r="E2" s="3"/>
      <c r="F2" s="3"/>
      <c r="G2" s="3"/>
      <c r="H2" s="3"/>
      <c r="I2" s="3"/>
      <c r="J2" s="3"/>
    </row>
    <row r="3" spans="1:15" x14ac:dyDescent="0.2">
      <c r="A3" s="52"/>
      <c r="B3" s="52"/>
      <c r="C3" s="52"/>
      <c r="D3" s="42" t="s">
        <v>7</v>
      </c>
      <c r="E3" s="42" t="s">
        <v>8</v>
      </c>
      <c r="F3" s="42" t="s">
        <v>9</v>
      </c>
      <c r="G3" s="42" t="s">
        <v>10</v>
      </c>
      <c r="H3" s="43" t="s">
        <v>11</v>
      </c>
      <c r="I3" s="5"/>
      <c r="J3" s="5"/>
      <c r="K3" s="5"/>
      <c r="L3" s="5"/>
      <c r="M3" s="5"/>
      <c r="N3" s="5"/>
      <c r="O3" s="5"/>
    </row>
    <row r="4" spans="1:15" x14ac:dyDescent="0.2">
      <c r="A4" s="51" t="s">
        <v>22</v>
      </c>
      <c r="B4" s="51"/>
      <c r="C4" s="51"/>
      <c r="D4" s="47">
        <v>0</v>
      </c>
      <c r="E4" s="47">
        <v>15</v>
      </c>
      <c r="F4" s="47">
        <v>17</v>
      </c>
      <c r="G4" s="47">
        <v>14.4</v>
      </c>
      <c r="H4" s="44">
        <f>SUM(D4:G4)</f>
        <v>46.4</v>
      </c>
      <c r="I4" s="6"/>
      <c r="J4" s="6"/>
      <c r="K4" s="6"/>
      <c r="L4" s="6"/>
      <c r="M4" s="6"/>
      <c r="N4" s="6"/>
      <c r="O4" s="6"/>
    </row>
    <row r="5" spans="1:15" x14ac:dyDescent="0.2">
      <c r="A5" s="51" t="s">
        <v>23</v>
      </c>
      <c r="B5" s="51"/>
      <c r="C5" s="51"/>
      <c r="D5" s="47">
        <v>0</v>
      </c>
      <c r="E5" s="47">
        <v>14</v>
      </c>
      <c r="F5" s="47">
        <v>15</v>
      </c>
      <c r="G5" s="47">
        <v>13.6</v>
      </c>
      <c r="H5" s="44">
        <f t="shared" ref="H5:H11" si="0">SUM(D5:G5)</f>
        <v>42.6</v>
      </c>
      <c r="I5" s="6"/>
      <c r="J5" s="6"/>
      <c r="K5" s="6"/>
      <c r="L5" s="6"/>
      <c r="M5" s="6"/>
      <c r="N5" s="6"/>
      <c r="O5" s="6"/>
    </row>
    <row r="6" spans="1:15" x14ac:dyDescent="0.2">
      <c r="A6" s="51" t="s">
        <v>24</v>
      </c>
      <c r="B6" s="51"/>
      <c r="C6" s="51"/>
      <c r="D6" s="47">
        <v>0</v>
      </c>
      <c r="E6" s="47">
        <v>15</v>
      </c>
      <c r="F6" s="47">
        <v>15</v>
      </c>
      <c r="G6" s="47">
        <v>12.8</v>
      </c>
      <c r="H6" s="44">
        <f t="shared" si="0"/>
        <v>42.8</v>
      </c>
      <c r="I6" s="6"/>
      <c r="J6" s="6"/>
      <c r="K6" s="6"/>
      <c r="L6" s="6"/>
      <c r="M6" s="6"/>
      <c r="N6" s="6"/>
      <c r="O6" s="6"/>
    </row>
    <row r="7" spans="1:15" x14ac:dyDescent="0.2">
      <c r="A7" s="51" t="s">
        <v>25</v>
      </c>
      <c r="B7" s="51"/>
      <c r="C7" s="51"/>
      <c r="D7" s="47">
        <v>0</v>
      </c>
      <c r="E7" s="47">
        <v>11</v>
      </c>
      <c r="F7" s="47">
        <v>12.5</v>
      </c>
      <c r="G7" s="47">
        <v>12</v>
      </c>
      <c r="H7" s="44">
        <f t="shared" si="0"/>
        <v>35.5</v>
      </c>
      <c r="I7" s="6"/>
      <c r="J7" s="6"/>
      <c r="K7" s="6"/>
      <c r="L7" s="6"/>
      <c r="M7" s="6"/>
      <c r="N7" s="6"/>
      <c r="O7" s="6"/>
    </row>
    <row r="8" spans="1:15" x14ac:dyDescent="0.2">
      <c r="A8" s="51" t="s">
        <v>26</v>
      </c>
      <c r="B8" s="51"/>
      <c r="C8" s="51"/>
      <c r="D8" s="47">
        <v>0</v>
      </c>
      <c r="E8" s="47">
        <v>12.5</v>
      </c>
      <c r="F8" s="47">
        <v>15</v>
      </c>
      <c r="G8" s="47">
        <v>12</v>
      </c>
      <c r="H8" s="44">
        <f t="shared" si="0"/>
        <v>39.5</v>
      </c>
      <c r="I8" s="6"/>
      <c r="J8" s="6"/>
      <c r="K8" s="6"/>
      <c r="L8" s="6"/>
      <c r="M8" s="6"/>
      <c r="N8" s="6"/>
      <c r="O8" s="6"/>
    </row>
    <row r="9" spans="1:15" x14ac:dyDescent="0.2">
      <c r="A9" s="51" t="s">
        <v>27</v>
      </c>
      <c r="B9" s="51"/>
      <c r="C9" s="51"/>
      <c r="D9" s="47">
        <v>0</v>
      </c>
      <c r="E9" s="47">
        <v>17.5</v>
      </c>
      <c r="F9" s="47">
        <v>20</v>
      </c>
      <c r="G9" s="47">
        <v>16</v>
      </c>
      <c r="H9" s="44">
        <f t="shared" si="0"/>
        <v>53.5</v>
      </c>
      <c r="I9" s="6"/>
      <c r="J9" s="6"/>
      <c r="K9" s="6"/>
      <c r="L9" s="6"/>
      <c r="M9" s="6"/>
      <c r="N9" s="6"/>
      <c r="O9" s="6"/>
    </row>
    <row r="10" spans="1:15" x14ac:dyDescent="0.2">
      <c r="A10" s="51" t="s">
        <v>28</v>
      </c>
      <c r="B10" s="51"/>
      <c r="C10" s="51"/>
      <c r="D10" s="47">
        <v>0</v>
      </c>
      <c r="E10" s="47">
        <v>14</v>
      </c>
      <c r="F10" s="47">
        <v>15</v>
      </c>
      <c r="G10" s="47">
        <v>12.8</v>
      </c>
      <c r="H10" s="44">
        <f t="shared" si="0"/>
        <v>41.8</v>
      </c>
      <c r="I10" s="6"/>
      <c r="J10" s="6"/>
      <c r="K10" s="6"/>
      <c r="L10" s="6"/>
      <c r="M10" s="6"/>
      <c r="N10" s="6"/>
      <c r="O10" s="6"/>
    </row>
    <row r="11" spans="1:15" x14ac:dyDescent="0.2">
      <c r="A11" s="51" t="s">
        <v>29</v>
      </c>
      <c r="B11" s="51"/>
      <c r="C11" s="51"/>
      <c r="D11" s="47">
        <v>0</v>
      </c>
      <c r="E11" s="47">
        <v>15</v>
      </c>
      <c r="F11" s="47">
        <v>15</v>
      </c>
      <c r="G11" s="47">
        <v>12.8</v>
      </c>
      <c r="H11" s="44">
        <f t="shared" si="0"/>
        <v>42.8</v>
      </c>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H9" sqref="H9"/>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52"/>
      <c r="B3" s="52"/>
      <c r="C3" s="52"/>
      <c r="D3" s="42" t="s">
        <v>7</v>
      </c>
      <c r="E3" s="42" t="s">
        <v>8</v>
      </c>
      <c r="F3" s="42" t="s">
        <v>9</v>
      </c>
      <c r="G3" s="42" t="s">
        <v>10</v>
      </c>
      <c r="H3" s="43" t="s">
        <v>11</v>
      </c>
      <c r="I3" s="5"/>
      <c r="J3" s="5"/>
      <c r="K3" s="5"/>
      <c r="L3" s="5"/>
      <c r="M3" s="5"/>
    </row>
    <row r="4" spans="1:13" x14ac:dyDescent="0.2">
      <c r="A4" s="51" t="s">
        <v>22</v>
      </c>
      <c r="B4" s="51"/>
      <c r="C4" s="51"/>
      <c r="D4" s="48">
        <v>0</v>
      </c>
      <c r="E4" s="48">
        <v>20</v>
      </c>
      <c r="F4" s="48">
        <v>20</v>
      </c>
      <c r="G4" s="48">
        <v>16</v>
      </c>
      <c r="H4" s="44">
        <f>SUM(D4:G4)</f>
        <v>56</v>
      </c>
      <c r="I4" s="6"/>
      <c r="J4" s="6"/>
      <c r="K4" s="6"/>
      <c r="L4" s="6"/>
      <c r="M4" s="6"/>
    </row>
    <row r="5" spans="1:13" x14ac:dyDescent="0.2">
      <c r="A5" s="51" t="s">
        <v>23</v>
      </c>
      <c r="B5" s="51"/>
      <c r="C5" s="51"/>
      <c r="D5" s="48">
        <v>0</v>
      </c>
      <c r="E5" s="48">
        <v>15</v>
      </c>
      <c r="F5" s="48">
        <v>15</v>
      </c>
      <c r="G5" s="48">
        <v>12</v>
      </c>
      <c r="H5" s="44">
        <f t="shared" ref="H5:H11" si="0">SUM(D5:G5)</f>
        <v>42</v>
      </c>
      <c r="I5" s="6"/>
      <c r="J5" s="6"/>
      <c r="K5" s="6"/>
      <c r="L5" s="6"/>
      <c r="M5" s="6"/>
    </row>
    <row r="6" spans="1:13" x14ac:dyDescent="0.2">
      <c r="A6" s="51" t="s">
        <v>24</v>
      </c>
      <c r="B6" s="51"/>
      <c r="C6" s="51"/>
      <c r="D6" s="48">
        <v>0</v>
      </c>
      <c r="E6" s="48">
        <v>17.5</v>
      </c>
      <c r="F6" s="48">
        <v>16</v>
      </c>
      <c r="G6" s="48">
        <v>14</v>
      </c>
      <c r="H6" s="44">
        <f t="shared" si="0"/>
        <v>47.5</v>
      </c>
      <c r="I6" s="6"/>
      <c r="J6" s="6"/>
      <c r="K6" s="6"/>
      <c r="L6" s="6"/>
      <c r="M6" s="6"/>
    </row>
    <row r="7" spans="1:13" x14ac:dyDescent="0.2">
      <c r="A7" s="51" t="s">
        <v>25</v>
      </c>
      <c r="B7" s="51"/>
      <c r="C7" s="51"/>
      <c r="D7" s="48">
        <v>0</v>
      </c>
      <c r="E7" s="48">
        <v>15</v>
      </c>
      <c r="F7" s="48">
        <v>15</v>
      </c>
      <c r="G7" s="48">
        <v>14</v>
      </c>
      <c r="H7" s="44">
        <f t="shared" si="0"/>
        <v>44</v>
      </c>
      <c r="I7" s="6"/>
      <c r="J7" s="6"/>
      <c r="K7" s="6"/>
      <c r="L7" s="6"/>
      <c r="M7" s="6"/>
    </row>
    <row r="8" spans="1:13" x14ac:dyDescent="0.2">
      <c r="A8" s="51" t="s">
        <v>26</v>
      </c>
      <c r="B8" s="51"/>
      <c r="C8" s="51"/>
      <c r="D8" s="48">
        <v>0</v>
      </c>
      <c r="E8" s="48">
        <v>15</v>
      </c>
      <c r="F8" s="48">
        <v>15</v>
      </c>
      <c r="G8" s="48">
        <v>12</v>
      </c>
      <c r="H8" s="44">
        <f t="shared" si="0"/>
        <v>42</v>
      </c>
      <c r="I8" s="6"/>
      <c r="J8" s="6"/>
      <c r="K8" s="6"/>
      <c r="L8" s="6"/>
      <c r="M8" s="6"/>
    </row>
    <row r="9" spans="1:13" x14ac:dyDescent="0.2">
      <c r="A9" s="51" t="s">
        <v>27</v>
      </c>
      <c r="B9" s="51"/>
      <c r="C9" s="51"/>
      <c r="D9" s="48">
        <v>0</v>
      </c>
      <c r="E9" s="48">
        <v>25</v>
      </c>
      <c r="F9" s="48">
        <v>24</v>
      </c>
      <c r="G9" s="48">
        <v>19.2</v>
      </c>
      <c r="H9" s="44">
        <f t="shared" si="0"/>
        <v>68.2</v>
      </c>
      <c r="I9" s="6"/>
      <c r="J9" s="6"/>
      <c r="K9" s="6"/>
      <c r="L9" s="6"/>
      <c r="M9" s="6"/>
    </row>
    <row r="10" spans="1:13" x14ac:dyDescent="0.2">
      <c r="A10" s="51" t="s">
        <v>28</v>
      </c>
      <c r="B10" s="51"/>
      <c r="C10" s="51"/>
      <c r="D10" s="48">
        <v>0</v>
      </c>
      <c r="E10" s="48">
        <v>15</v>
      </c>
      <c r="F10" s="48">
        <v>15</v>
      </c>
      <c r="G10" s="48">
        <v>12</v>
      </c>
      <c r="H10" s="44">
        <f t="shared" si="0"/>
        <v>42</v>
      </c>
      <c r="I10" s="6"/>
      <c r="J10" s="6"/>
      <c r="K10" s="6"/>
      <c r="L10" s="6"/>
      <c r="M10" s="6"/>
    </row>
    <row r="11" spans="1:13" x14ac:dyDescent="0.2">
      <c r="A11" s="51" t="s">
        <v>29</v>
      </c>
      <c r="B11" s="51"/>
      <c r="C11" s="51"/>
      <c r="D11" s="48">
        <v>0</v>
      </c>
      <c r="E11" s="48">
        <v>21</v>
      </c>
      <c r="F11" s="48">
        <v>23</v>
      </c>
      <c r="G11" s="48">
        <v>18</v>
      </c>
      <c r="H11" s="44">
        <f t="shared" si="0"/>
        <v>62</v>
      </c>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9">
    <mergeCell ref="A3:C3"/>
    <mergeCell ref="A4:C4"/>
    <mergeCell ref="A5:C5"/>
    <mergeCell ref="A6:C6"/>
    <mergeCell ref="A11:C11"/>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F8" sqref="F8"/>
    </sheetView>
  </sheetViews>
  <sheetFormatPr defaultRowHeight="12.75" x14ac:dyDescent="0.2"/>
  <sheetData>
    <row r="1" spans="1:13" ht="15.75" x14ac:dyDescent="0.25">
      <c r="A1" s="12" t="s">
        <v>0</v>
      </c>
      <c r="B1" s="7"/>
      <c r="C1" s="7"/>
      <c r="D1" s="7"/>
      <c r="E1" s="4"/>
      <c r="F1" s="4"/>
      <c r="G1" s="4"/>
      <c r="H1" s="4"/>
      <c r="I1" s="4"/>
      <c r="J1" s="4"/>
      <c r="K1" s="6"/>
    </row>
    <row r="2" spans="1:13" ht="15.75" x14ac:dyDescent="0.25">
      <c r="A2" s="4"/>
      <c r="B2" s="3"/>
      <c r="C2" s="3"/>
      <c r="D2" s="3"/>
      <c r="E2" s="3"/>
      <c r="F2" s="3"/>
      <c r="G2" s="3"/>
      <c r="H2" s="3"/>
      <c r="I2" s="3"/>
      <c r="J2" s="3"/>
      <c r="K2" s="3"/>
    </row>
    <row r="3" spans="1:13" x14ac:dyDescent="0.2">
      <c r="A3" s="52"/>
      <c r="B3" s="52"/>
      <c r="C3" s="52"/>
      <c r="D3" s="42" t="s">
        <v>7</v>
      </c>
      <c r="E3" s="42" t="s">
        <v>8</v>
      </c>
      <c r="F3" s="42" t="s">
        <v>9</v>
      </c>
      <c r="G3" s="42" t="s">
        <v>10</v>
      </c>
      <c r="H3" s="43" t="s">
        <v>11</v>
      </c>
      <c r="I3" s="5"/>
      <c r="J3" s="5"/>
      <c r="K3" s="5"/>
      <c r="L3" s="5"/>
      <c r="M3" s="5"/>
    </row>
    <row r="4" spans="1:13" x14ac:dyDescent="0.2">
      <c r="A4" s="51" t="s">
        <v>22</v>
      </c>
      <c r="B4" s="51"/>
      <c r="C4" s="51"/>
      <c r="D4" s="49">
        <v>0</v>
      </c>
      <c r="E4" s="49">
        <v>17</v>
      </c>
      <c r="F4" s="49">
        <v>17</v>
      </c>
      <c r="G4" s="49">
        <v>13.6</v>
      </c>
      <c r="H4" s="44">
        <f>SUM(D4:G4)</f>
        <v>47.6</v>
      </c>
      <c r="I4" s="6"/>
      <c r="J4" s="6"/>
      <c r="K4" s="6"/>
      <c r="L4" s="6"/>
      <c r="M4" s="6"/>
    </row>
    <row r="5" spans="1:13" x14ac:dyDescent="0.2">
      <c r="A5" s="51" t="s">
        <v>23</v>
      </c>
      <c r="B5" s="51"/>
      <c r="C5" s="51"/>
      <c r="D5" s="49">
        <v>0</v>
      </c>
      <c r="E5" s="49">
        <v>18</v>
      </c>
      <c r="F5" s="49">
        <v>18</v>
      </c>
      <c r="G5" s="49">
        <v>14</v>
      </c>
      <c r="H5" s="44">
        <f t="shared" ref="H5:H11" si="0">SUM(D5:G5)</f>
        <v>50</v>
      </c>
      <c r="I5" s="6"/>
      <c r="J5" s="6"/>
      <c r="K5" s="6"/>
      <c r="L5" s="6"/>
      <c r="M5" s="6"/>
    </row>
    <row r="6" spans="1:13" x14ac:dyDescent="0.2">
      <c r="A6" s="51" t="s">
        <v>24</v>
      </c>
      <c r="B6" s="51"/>
      <c r="C6" s="51"/>
      <c r="D6" s="49">
        <v>0</v>
      </c>
      <c r="E6" s="49">
        <v>18</v>
      </c>
      <c r="F6" s="49">
        <v>18</v>
      </c>
      <c r="G6" s="49">
        <v>14.4</v>
      </c>
      <c r="H6" s="44">
        <f t="shared" si="0"/>
        <v>50.4</v>
      </c>
      <c r="I6" s="6"/>
      <c r="J6" s="6"/>
      <c r="K6" s="6"/>
      <c r="L6" s="6"/>
      <c r="M6" s="6"/>
    </row>
    <row r="7" spans="1:13" x14ac:dyDescent="0.2">
      <c r="A7" s="51" t="s">
        <v>25</v>
      </c>
      <c r="B7" s="51"/>
      <c r="C7" s="51"/>
      <c r="D7" s="49">
        <v>0</v>
      </c>
      <c r="E7" s="49">
        <v>17</v>
      </c>
      <c r="F7" s="49">
        <v>17.5</v>
      </c>
      <c r="G7" s="49">
        <v>13.2</v>
      </c>
      <c r="H7" s="44">
        <f t="shared" si="0"/>
        <v>47.7</v>
      </c>
      <c r="I7" s="6"/>
      <c r="J7" s="6"/>
      <c r="K7" s="6"/>
      <c r="L7" s="6"/>
      <c r="M7" s="6"/>
    </row>
    <row r="8" spans="1:13" x14ac:dyDescent="0.2">
      <c r="A8" s="51" t="s">
        <v>26</v>
      </c>
      <c r="B8" s="51"/>
      <c r="C8" s="51"/>
      <c r="D8" s="49">
        <v>0</v>
      </c>
      <c r="E8" s="49">
        <v>17</v>
      </c>
      <c r="F8" s="49">
        <v>16</v>
      </c>
      <c r="G8" s="49">
        <v>13.2</v>
      </c>
      <c r="H8" s="44">
        <f t="shared" si="0"/>
        <v>46.2</v>
      </c>
      <c r="I8" s="6"/>
      <c r="J8" s="6"/>
      <c r="K8" s="6"/>
      <c r="L8" s="6"/>
      <c r="M8" s="6"/>
    </row>
    <row r="9" spans="1:13" x14ac:dyDescent="0.2">
      <c r="A9" s="51" t="s">
        <v>27</v>
      </c>
      <c r="B9" s="51"/>
      <c r="C9" s="51"/>
      <c r="D9" s="49">
        <v>0</v>
      </c>
      <c r="E9" s="49">
        <v>18</v>
      </c>
      <c r="F9" s="49">
        <v>18</v>
      </c>
      <c r="G9" s="49">
        <v>14</v>
      </c>
      <c r="H9" s="44">
        <f t="shared" si="0"/>
        <v>50</v>
      </c>
      <c r="I9" s="6"/>
      <c r="J9" s="6"/>
      <c r="K9" s="6"/>
      <c r="L9" s="6"/>
      <c r="M9" s="6"/>
    </row>
    <row r="10" spans="1:13" x14ac:dyDescent="0.2">
      <c r="A10" s="51" t="s">
        <v>28</v>
      </c>
      <c r="B10" s="51"/>
      <c r="C10" s="51"/>
      <c r="D10" s="49">
        <v>0</v>
      </c>
      <c r="E10" s="49">
        <v>16.5</v>
      </c>
      <c r="F10" s="49">
        <v>16</v>
      </c>
      <c r="G10" s="49">
        <v>13.2</v>
      </c>
      <c r="H10" s="44">
        <f t="shared" si="0"/>
        <v>45.7</v>
      </c>
      <c r="I10" s="6"/>
      <c r="J10" s="6"/>
      <c r="K10" s="6"/>
      <c r="L10" s="6"/>
      <c r="M10" s="6"/>
    </row>
    <row r="11" spans="1:13" x14ac:dyDescent="0.2">
      <c r="A11" s="51" t="s">
        <v>29</v>
      </c>
      <c r="B11" s="51"/>
      <c r="C11" s="51"/>
      <c r="D11" s="49">
        <v>0</v>
      </c>
      <c r="E11" s="49">
        <v>17.5</v>
      </c>
      <c r="F11" s="49">
        <v>17.5</v>
      </c>
      <c r="G11" s="49">
        <v>14</v>
      </c>
      <c r="H11" s="44">
        <f t="shared" si="0"/>
        <v>49</v>
      </c>
      <c r="I11" s="6"/>
      <c r="J11" s="6"/>
      <c r="K11" s="6"/>
      <c r="L11" s="6"/>
      <c r="M11" s="6"/>
    </row>
    <row r="12" spans="1:13" x14ac:dyDescent="0.2">
      <c r="A12" s="6"/>
      <c r="B12" s="6"/>
      <c r="C12" s="6"/>
      <c r="D12" s="6"/>
      <c r="E12" s="6"/>
      <c r="F12" s="6"/>
      <c r="G12" s="6"/>
      <c r="H12" s="6"/>
      <c r="I12" s="6"/>
      <c r="J12" s="6"/>
      <c r="K12" s="6"/>
      <c r="L12" s="6"/>
      <c r="M12" s="6"/>
    </row>
    <row r="13" spans="1:13" x14ac:dyDescent="0.2">
      <c r="A13" s="6"/>
      <c r="B13" s="6"/>
      <c r="C13" s="6"/>
      <c r="D13" s="6"/>
      <c r="E13" s="6"/>
      <c r="F13" s="6"/>
      <c r="G13" s="6"/>
      <c r="H13" s="6"/>
      <c r="I13" s="6"/>
      <c r="J13" s="6"/>
      <c r="K13" s="6"/>
      <c r="L13" s="6"/>
      <c r="M13" s="6"/>
    </row>
    <row r="14" spans="1:13" x14ac:dyDescent="0.2">
      <c r="A14" s="6"/>
      <c r="B14" s="6"/>
      <c r="C14" s="6"/>
      <c r="D14" s="6"/>
      <c r="E14" s="6"/>
      <c r="F14" s="6"/>
      <c r="G14" s="6"/>
      <c r="H14" s="6"/>
      <c r="I14" s="6"/>
      <c r="J14" s="6"/>
      <c r="K14" s="6"/>
      <c r="L14" s="6"/>
      <c r="M14" s="6"/>
    </row>
    <row r="15" spans="1:13" x14ac:dyDescent="0.2">
      <c r="A15" s="6"/>
      <c r="B15" s="6"/>
      <c r="C15" s="6"/>
      <c r="D15" s="6"/>
      <c r="E15" s="6"/>
      <c r="F15" s="6"/>
      <c r="G15" s="6"/>
      <c r="H15" s="6"/>
      <c r="I15" s="6"/>
      <c r="J15" s="6"/>
      <c r="K15" s="6"/>
      <c r="L15" s="6"/>
      <c r="M15" s="6"/>
    </row>
    <row r="16" spans="1:13" x14ac:dyDescent="0.2">
      <c r="A16" s="6"/>
      <c r="B16" s="6"/>
      <c r="C16" s="6"/>
      <c r="D16" s="6"/>
      <c r="E16" s="6"/>
      <c r="F16" s="6"/>
      <c r="G16" s="6"/>
      <c r="H16" s="6"/>
      <c r="I16" s="6"/>
      <c r="J16" s="6"/>
      <c r="K16" s="6"/>
      <c r="L16" s="6"/>
      <c r="M16" s="6"/>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row r="20" spans="1:13" x14ac:dyDescent="0.2">
      <c r="A20" s="6"/>
      <c r="B20" s="6"/>
      <c r="C20" s="6"/>
      <c r="D20" s="6"/>
      <c r="E20" s="6"/>
      <c r="F20" s="6"/>
      <c r="G20" s="6"/>
      <c r="H20" s="6"/>
      <c r="I20" s="6"/>
      <c r="J20" s="6"/>
      <c r="K20" s="6"/>
      <c r="L20" s="6"/>
      <c r="M20" s="6"/>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2"/>
  <sheetViews>
    <sheetView workbookViewId="0">
      <selection activeCell="B28" sqref="B28"/>
    </sheetView>
  </sheetViews>
  <sheetFormatPr defaultRowHeight="12.75" x14ac:dyDescent="0.2"/>
  <sheetData>
    <row r="1" spans="1:9" ht="15.75" x14ac:dyDescent="0.25">
      <c r="A1" s="12" t="s">
        <v>0</v>
      </c>
      <c r="B1" s="7"/>
      <c r="C1" s="7"/>
      <c r="D1" s="7"/>
      <c r="E1" s="4"/>
      <c r="F1" s="4"/>
      <c r="G1" s="4"/>
      <c r="H1" s="4"/>
      <c r="I1" s="6"/>
    </row>
    <row r="2" spans="1:9" ht="15.75" x14ac:dyDescent="0.25">
      <c r="A2" s="4"/>
      <c r="B2" s="3"/>
      <c r="C2" s="3"/>
      <c r="D2" s="36"/>
      <c r="E2" s="3"/>
      <c r="F2" s="3"/>
      <c r="G2" s="3"/>
      <c r="H2" s="3"/>
      <c r="I2" s="3"/>
    </row>
    <row r="3" spans="1:9" x14ac:dyDescent="0.2">
      <c r="A3" s="54"/>
      <c r="B3" s="54"/>
      <c r="C3" s="54"/>
      <c r="D3" s="8" t="s">
        <v>7</v>
      </c>
      <c r="E3" s="9" t="s">
        <v>8</v>
      </c>
      <c r="F3" s="9" t="s">
        <v>9</v>
      </c>
      <c r="G3" s="9" t="s">
        <v>10</v>
      </c>
      <c r="H3" s="10" t="s">
        <v>11</v>
      </c>
      <c r="I3" s="5"/>
    </row>
    <row r="4" spans="1:9" x14ac:dyDescent="0.2">
      <c r="A4" s="53" t="str">
        <f>'Evaluator 1'!A4:C4</f>
        <v>American Elevator Inspections</v>
      </c>
      <c r="B4" s="53"/>
      <c r="C4" s="53"/>
      <c r="D4" s="41">
        <v>20.399999999999999</v>
      </c>
      <c r="E4" s="50">
        <v>16.5</v>
      </c>
      <c r="F4" s="50">
        <v>16</v>
      </c>
      <c r="G4" s="50">
        <v>15.2</v>
      </c>
      <c r="H4" s="11">
        <f t="shared" ref="H4:H11" si="0">SUM(E4:G4)</f>
        <v>47.7</v>
      </c>
      <c r="I4" s="6"/>
    </row>
    <row r="5" spans="1:9" x14ac:dyDescent="0.2">
      <c r="A5" s="53" t="str">
        <f>'Evaluator 1'!A5:C5</f>
        <v>ATIS</v>
      </c>
      <c r="B5" s="53"/>
      <c r="C5" s="53"/>
      <c r="D5" s="41">
        <v>19.200000000000003</v>
      </c>
      <c r="E5" s="50">
        <v>12</v>
      </c>
      <c r="F5" s="50">
        <v>15</v>
      </c>
      <c r="G5" s="50">
        <v>14</v>
      </c>
      <c r="H5" s="11">
        <f t="shared" si="0"/>
        <v>41</v>
      </c>
      <c r="I5" s="6"/>
    </row>
    <row r="6" spans="1:9" x14ac:dyDescent="0.2">
      <c r="A6" s="53" t="str">
        <f>'Evaluator 1'!A6:C6</f>
        <v>BVNEIS</v>
      </c>
      <c r="B6" s="53"/>
      <c r="C6" s="53"/>
      <c r="D6" s="41">
        <v>20.399999999999999</v>
      </c>
      <c r="E6" s="50">
        <v>15</v>
      </c>
      <c r="F6" s="50">
        <v>16</v>
      </c>
      <c r="G6" s="50">
        <v>13.6</v>
      </c>
      <c r="H6" s="11">
        <f t="shared" si="0"/>
        <v>44.6</v>
      </c>
      <c r="I6" s="6"/>
    </row>
    <row r="7" spans="1:9" x14ac:dyDescent="0.2">
      <c r="A7" s="53" t="str">
        <f>'Evaluator 1'!A7:C7</f>
        <v>ERS</v>
      </c>
      <c r="B7" s="53"/>
      <c r="C7" s="53"/>
      <c r="D7" s="41">
        <v>18</v>
      </c>
      <c r="E7" s="50">
        <v>12</v>
      </c>
      <c r="F7" s="50">
        <v>12.5</v>
      </c>
      <c r="G7" s="50">
        <v>12</v>
      </c>
      <c r="H7" s="11">
        <f t="shared" si="0"/>
        <v>36.5</v>
      </c>
      <c r="I7" s="6"/>
    </row>
    <row r="8" spans="1:9" x14ac:dyDescent="0.2">
      <c r="A8" s="53" t="str">
        <f>'Evaluator 1'!A8:C8</f>
        <v>ETS</v>
      </c>
      <c r="B8" s="53"/>
      <c r="C8" s="53"/>
      <c r="D8" s="41">
        <v>18</v>
      </c>
      <c r="E8" s="50">
        <v>13.5</v>
      </c>
      <c r="F8" s="50">
        <v>12</v>
      </c>
      <c r="G8" s="50">
        <v>8</v>
      </c>
      <c r="H8" s="11">
        <f t="shared" si="0"/>
        <v>33.5</v>
      </c>
      <c r="I8" s="6"/>
    </row>
    <row r="9" spans="1:9" x14ac:dyDescent="0.2">
      <c r="A9" s="53" t="str">
        <f>'Evaluator 1'!A9:C9</f>
        <v>MAXA</v>
      </c>
      <c r="B9" s="53"/>
      <c r="C9" s="53"/>
      <c r="D9" s="41">
        <v>24</v>
      </c>
      <c r="E9" s="50">
        <v>17</v>
      </c>
      <c r="F9" s="50">
        <v>19</v>
      </c>
      <c r="G9" s="50">
        <v>14</v>
      </c>
      <c r="H9" s="11">
        <f t="shared" si="0"/>
        <v>50</v>
      </c>
      <c r="I9" s="6"/>
    </row>
    <row r="10" spans="1:9" x14ac:dyDescent="0.2">
      <c r="A10" s="53" t="str">
        <f>'Evaluator 1'!A10:C10</f>
        <v>Omni Elevator</v>
      </c>
      <c r="B10" s="53"/>
      <c r="C10" s="53"/>
      <c r="D10" s="41">
        <v>18.600000000000001</v>
      </c>
      <c r="E10" s="50">
        <v>12</v>
      </c>
      <c r="F10" s="50">
        <v>13</v>
      </c>
      <c r="G10" s="50">
        <v>8.8000000000000007</v>
      </c>
      <c r="H10" s="11">
        <f t="shared" si="0"/>
        <v>33.799999999999997</v>
      </c>
      <c r="I10" s="6"/>
    </row>
    <row r="11" spans="1:9" x14ac:dyDescent="0.2">
      <c r="A11" s="53" t="str">
        <f>'Evaluator 1'!A11:C11</f>
        <v>Reliant Elevator Inspections</v>
      </c>
      <c r="B11" s="53"/>
      <c r="C11" s="53"/>
      <c r="D11" s="41">
        <v>19.799999999999997</v>
      </c>
      <c r="E11" s="50">
        <v>16.5</v>
      </c>
      <c r="F11" s="50">
        <v>17.5</v>
      </c>
      <c r="G11" s="50">
        <v>14.4</v>
      </c>
      <c r="H11" s="11">
        <f t="shared" si="0"/>
        <v>48.4</v>
      </c>
    </row>
    <row r="12" spans="1:9" x14ac:dyDescent="0.2">
      <c r="D12" s="33"/>
    </row>
  </sheetData>
  <mergeCells count="9">
    <mergeCell ref="A3:C3"/>
    <mergeCell ref="A4:C4"/>
    <mergeCell ref="A5:C5"/>
    <mergeCell ref="A6:C6"/>
    <mergeCell ref="A11:C11"/>
    <mergeCell ref="A7:C7"/>
    <mergeCell ref="A8:C8"/>
    <mergeCell ref="A9:C9"/>
    <mergeCell ref="A10: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M17" sqref="L17:M18"/>
    </sheetView>
  </sheetViews>
  <sheetFormatPr defaultRowHeight="15" x14ac:dyDescent="0.2"/>
  <cols>
    <col min="1" max="1" width="33" style="16" customWidth="1"/>
    <col min="2" max="7" width="7.7109375" style="16" customWidth="1"/>
    <col min="8" max="9" width="7.5703125" style="16" customWidth="1"/>
    <col min="10" max="12" width="7.7109375" style="16" customWidth="1"/>
    <col min="13" max="16384" width="9.140625" style="16"/>
  </cols>
  <sheetData>
    <row r="1" spans="1:15" ht="15.75" x14ac:dyDescent="0.25">
      <c r="A1" s="13" t="s">
        <v>12</v>
      </c>
      <c r="B1" s="14"/>
      <c r="C1" s="13"/>
      <c r="D1" s="13"/>
      <c r="E1" s="13"/>
      <c r="F1" s="13"/>
      <c r="G1" s="13"/>
      <c r="H1" s="13"/>
      <c r="I1" s="15"/>
      <c r="J1" s="15"/>
    </row>
    <row r="2" spans="1:15" ht="6" customHeight="1" x14ac:dyDescent="0.25">
      <c r="A2" s="13"/>
      <c r="B2" s="14"/>
      <c r="C2" s="13"/>
      <c r="D2" s="13"/>
      <c r="E2" s="13"/>
      <c r="F2" s="13"/>
      <c r="G2" s="13"/>
      <c r="H2" s="13"/>
      <c r="I2" s="15"/>
      <c r="J2" s="15"/>
    </row>
    <row r="3" spans="1:15" ht="15.75" x14ac:dyDescent="0.25">
      <c r="A3" s="57" t="s">
        <v>30</v>
      </c>
      <c r="B3" s="57"/>
      <c r="C3" s="57"/>
      <c r="D3" s="57"/>
      <c r="E3" s="57"/>
      <c r="F3" s="57"/>
      <c r="G3" s="57"/>
      <c r="H3" s="57"/>
      <c r="I3" s="15"/>
      <c r="J3" s="15"/>
    </row>
    <row r="4" spans="1:15" x14ac:dyDescent="0.2">
      <c r="A4" s="14"/>
      <c r="B4" s="14"/>
      <c r="C4" s="14"/>
      <c r="D4" s="14"/>
      <c r="E4" s="14"/>
      <c r="F4" s="14"/>
      <c r="G4" s="17"/>
      <c r="H4" s="17"/>
      <c r="I4" s="18"/>
      <c r="J4" s="18"/>
    </row>
    <row r="5" spans="1:15" ht="15.75" x14ac:dyDescent="0.25">
      <c r="G5" s="55" t="s">
        <v>18</v>
      </c>
      <c r="H5" s="55"/>
      <c r="I5" s="19"/>
      <c r="J5" s="20"/>
      <c r="K5" s="56" t="s">
        <v>19</v>
      </c>
      <c r="L5" s="56"/>
      <c r="M5" s="20"/>
      <c r="N5" s="55" t="s">
        <v>20</v>
      </c>
      <c r="O5" s="55"/>
    </row>
    <row r="6" spans="1:15" s="24" customFormat="1" ht="135" customHeight="1" x14ac:dyDescent="0.2">
      <c r="A6" s="21"/>
      <c r="B6" s="22" t="s">
        <v>2</v>
      </c>
      <c r="C6" s="22" t="s">
        <v>3</v>
      </c>
      <c r="D6" s="22" t="s">
        <v>4</v>
      </c>
      <c r="E6" s="22" t="s">
        <v>5</v>
      </c>
      <c r="F6" s="23" t="s">
        <v>6</v>
      </c>
      <c r="G6" s="22" t="s">
        <v>13</v>
      </c>
      <c r="H6" s="31" t="s">
        <v>14</v>
      </c>
      <c r="J6" s="23" t="str">
        <f>F6</f>
        <v>Evaluator 5</v>
      </c>
      <c r="K6" s="22" t="s">
        <v>16</v>
      </c>
      <c r="L6" s="31" t="s">
        <v>15</v>
      </c>
      <c r="N6" s="22" t="s">
        <v>1</v>
      </c>
      <c r="O6" s="31" t="s">
        <v>17</v>
      </c>
    </row>
    <row r="7" spans="1:15" ht="16.5" customHeight="1" x14ac:dyDescent="0.2">
      <c r="A7" s="29" t="str">
        <f>'Evaluator 5'!A4:D4</f>
        <v>American Elevator Inspections</v>
      </c>
      <c r="B7" s="25">
        <f>'Evaluator 1'!H4</f>
        <v>33</v>
      </c>
      <c r="C7" s="25">
        <f>'Evaluator 2'!H4</f>
        <v>46.4</v>
      </c>
      <c r="D7" s="25">
        <f>'Evaluator 3'!H4</f>
        <v>56</v>
      </c>
      <c r="E7" s="25">
        <f>'Evaluator 4'!H4</f>
        <v>47.6</v>
      </c>
      <c r="F7" s="26">
        <f>'Evaluator 5'!H4</f>
        <v>47.7</v>
      </c>
      <c r="G7" s="25">
        <f>AVERAGE(B7:F7)</f>
        <v>46.14</v>
      </c>
      <c r="H7" s="32">
        <f>RANK(G7,$G$7:$G$14,0)</f>
        <v>5</v>
      </c>
      <c r="J7" s="27">
        <f>'Evaluator 5'!D4</f>
        <v>20.399999999999999</v>
      </c>
      <c r="K7" s="25">
        <f>AVERAGE(J7)</f>
        <v>20.399999999999999</v>
      </c>
      <c r="L7" s="32">
        <f>RANK(K7,$K$7:$K$14,0)</f>
        <v>2</v>
      </c>
      <c r="N7" s="28">
        <f>G7+K7</f>
        <v>66.539999999999992</v>
      </c>
      <c r="O7" s="32">
        <f>RANK(N7,$N$7:$N$14,0)</f>
        <v>4</v>
      </c>
    </row>
    <row r="8" spans="1:15" ht="16.5" customHeight="1" x14ac:dyDescent="0.2">
      <c r="A8" s="29" t="str">
        <f>'Evaluator 5'!A5:D5</f>
        <v>ATIS</v>
      </c>
      <c r="B8" s="25">
        <f>'Evaluator 1'!H5</f>
        <v>56</v>
      </c>
      <c r="C8" s="25">
        <f>'Evaluator 2'!H5</f>
        <v>42.6</v>
      </c>
      <c r="D8" s="25">
        <f>'Evaluator 3'!H5</f>
        <v>42</v>
      </c>
      <c r="E8" s="25">
        <f>'Evaluator 4'!H5</f>
        <v>50</v>
      </c>
      <c r="F8" s="26">
        <f>'Evaluator 5'!H5</f>
        <v>41</v>
      </c>
      <c r="G8" s="25">
        <f t="shared" ref="G8:G14" si="0">AVERAGE(B8:F8)</f>
        <v>46.32</v>
      </c>
      <c r="H8" s="32">
        <f t="shared" ref="H8:H14" si="1">RANK(G8,$G$7:$G$14,0)</f>
        <v>4</v>
      </c>
      <c r="J8" s="27">
        <f>'Evaluator 5'!D5</f>
        <v>19.200000000000003</v>
      </c>
      <c r="K8" s="25">
        <f t="shared" ref="K8:K14" si="2">AVERAGE(J8)</f>
        <v>19.200000000000003</v>
      </c>
      <c r="L8" s="32">
        <f t="shared" ref="L8:L14" si="3">RANK(K8,$K$7:$K$14,0)</f>
        <v>5</v>
      </c>
      <c r="N8" s="28">
        <f t="shared" ref="N8:N14" si="4">G8+K8</f>
        <v>65.52000000000001</v>
      </c>
      <c r="O8" s="32">
        <f t="shared" ref="O8:O14" si="5">RANK(N8,$N$7:$N$14,0)</f>
        <v>5</v>
      </c>
    </row>
    <row r="9" spans="1:15" ht="16.5" customHeight="1" x14ac:dyDescent="0.2">
      <c r="A9" s="29" t="str">
        <f>'Evaluator 5'!A6:D6</f>
        <v>BVNEIS</v>
      </c>
      <c r="B9" s="25">
        <f>'Evaluator 1'!H6</f>
        <v>56</v>
      </c>
      <c r="C9" s="25">
        <f>'Evaluator 2'!H6</f>
        <v>42.8</v>
      </c>
      <c r="D9" s="25">
        <f>'Evaluator 3'!H6</f>
        <v>47.5</v>
      </c>
      <c r="E9" s="25">
        <f>'Evaluator 4'!H6</f>
        <v>50.4</v>
      </c>
      <c r="F9" s="26">
        <f>'Evaluator 5'!H6</f>
        <v>44.6</v>
      </c>
      <c r="G9" s="25">
        <f t="shared" si="0"/>
        <v>48.260000000000005</v>
      </c>
      <c r="H9" s="32">
        <f t="shared" si="1"/>
        <v>3</v>
      </c>
      <c r="J9" s="27">
        <f>'Evaluator 5'!D6</f>
        <v>20.399999999999999</v>
      </c>
      <c r="K9" s="25">
        <f t="shared" si="2"/>
        <v>20.399999999999999</v>
      </c>
      <c r="L9" s="32">
        <f t="shared" si="3"/>
        <v>2</v>
      </c>
      <c r="N9" s="28">
        <f t="shared" si="4"/>
        <v>68.66</v>
      </c>
      <c r="O9" s="32">
        <f t="shared" si="5"/>
        <v>3</v>
      </c>
    </row>
    <row r="10" spans="1:15" x14ac:dyDescent="0.2">
      <c r="A10" s="29" t="str">
        <f>'Evaluator 5'!A7:D7</f>
        <v>ERS</v>
      </c>
      <c r="B10" s="25">
        <f>'Evaluator 1'!H7</f>
        <v>56</v>
      </c>
      <c r="C10" s="25">
        <f>'Evaluator 2'!H7</f>
        <v>35.5</v>
      </c>
      <c r="D10" s="25">
        <f>'Evaluator 3'!H7</f>
        <v>44</v>
      </c>
      <c r="E10" s="25">
        <f>'Evaluator 4'!H7</f>
        <v>47.7</v>
      </c>
      <c r="F10" s="26">
        <f>'Evaluator 5'!H7</f>
        <v>36.5</v>
      </c>
      <c r="G10" s="25">
        <f t="shared" si="0"/>
        <v>43.94</v>
      </c>
      <c r="H10" s="32">
        <f t="shared" si="1"/>
        <v>6</v>
      </c>
      <c r="J10" s="27">
        <f>'Evaluator 5'!D7</f>
        <v>18</v>
      </c>
      <c r="K10" s="25">
        <f t="shared" si="2"/>
        <v>18</v>
      </c>
      <c r="L10" s="32">
        <f t="shared" si="3"/>
        <v>7</v>
      </c>
      <c r="N10" s="28">
        <f t="shared" si="4"/>
        <v>61.94</v>
      </c>
      <c r="O10" s="32">
        <f t="shared" si="5"/>
        <v>6</v>
      </c>
    </row>
    <row r="11" spans="1:15" x14ac:dyDescent="0.2">
      <c r="A11" s="29" t="str">
        <f>'Evaluator 5'!A8:D8</f>
        <v>ETS</v>
      </c>
      <c r="B11" s="25">
        <f>'Evaluator 1'!H8</f>
        <v>47</v>
      </c>
      <c r="C11" s="25">
        <f>'Evaluator 2'!H8</f>
        <v>39.5</v>
      </c>
      <c r="D11" s="25">
        <f>'Evaluator 3'!H8</f>
        <v>42</v>
      </c>
      <c r="E11" s="25">
        <f>'Evaluator 4'!H8</f>
        <v>46.2</v>
      </c>
      <c r="F11" s="26">
        <f>'Evaluator 5'!H8</f>
        <v>33.5</v>
      </c>
      <c r="G11" s="25">
        <f t="shared" si="0"/>
        <v>41.64</v>
      </c>
      <c r="H11" s="32">
        <f t="shared" si="1"/>
        <v>7</v>
      </c>
      <c r="J11" s="27">
        <f>'Evaluator 5'!D8</f>
        <v>18</v>
      </c>
      <c r="K11" s="25">
        <f t="shared" si="2"/>
        <v>18</v>
      </c>
      <c r="L11" s="32">
        <f t="shared" si="3"/>
        <v>7</v>
      </c>
      <c r="N11" s="28">
        <f t="shared" si="4"/>
        <v>59.64</v>
      </c>
      <c r="O11" s="32">
        <f t="shared" si="5"/>
        <v>8</v>
      </c>
    </row>
    <row r="12" spans="1:15" s="35" customFormat="1" x14ac:dyDescent="0.2">
      <c r="A12" s="39" t="str">
        <f>'Evaluator 5'!A9:D9</f>
        <v>MAXA</v>
      </c>
      <c r="B12" s="34">
        <f>'Evaluator 1'!H9</f>
        <v>56</v>
      </c>
      <c r="C12" s="34">
        <f>'Evaluator 2'!H9</f>
        <v>53.5</v>
      </c>
      <c r="D12" s="34">
        <f>'Evaluator 3'!H9</f>
        <v>68.2</v>
      </c>
      <c r="E12" s="34">
        <f>'Evaluator 4'!H9</f>
        <v>50</v>
      </c>
      <c r="F12" s="38">
        <f>'Evaluator 5'!H9</f>
        <v>50</v>
      </c>
      <c r="G12" s="34">
        <f t="shared" si="0"/>
        <v>55.54</v>
      </c>
      <c r="H12" s="40">
        <f t="shared" si="1"/>
        <v>1</v>
      </c>
      <c r="J12" s="45">
        <f>'Evaluator 5'!D9</f>
        <v>24</v>
      </c>
      <c r="K12" s="34">
        <f t="shared" si="2"/>
        <v>24</v>
      </c>
      <c r="L12" s="40">
        <f t="shared" si="3"/>
        <v>1</v>
      </c>
      <c r="N12" s="37">
        <f t="shared" si="4"/>
        <v>79.539999999999992</v>
      </c>
      <c r="O12" s="40">
        <f t="shared" si="5"/>
        <v>1</v>
      </c>
    </row>
    <row r="13" spans="1:15" x14ac:dyDescent="0.2">
      <c r="A13" s="29" t="str">
        <f>'Evaluator 5'!A10:D10</f>
        <v>Omni Elevator</v>
      </c>
      <c r="B13" s="25">
        <f>'Evaluator 1'!H10</f>
        <v>42</v>
      </c>
      <c r="C13" s="25">
        <f>'Evaluator 2'!H10</f>
        <v>41.8</v>
      </c>
      <c r="D13" s="25">
        <f>'Evaluator 3'!H10</f>
        <v>42</v>
      </c>
      <c r="E13" s="25">
        <f>'Evaluator 4'!H10</f>
        <v>45.7</v>
      </c>
      <c r="F13" s="26">
        <f>'Evaluator 5'!H10</f>
        <v>33.799999999999997</v>
      </c>
      <c r="G13" s="25">
        <f t="shared" si="0"/>
        <v>41.06</v>
      </c>
      <c r="H13" s="32">
        <f t="shared" si="1"/>
        <v>8</v>
      </c>
      <c r="J13" s="27">
        <f>'Evaluator 5'!D10</f>
        <v>18.600000000000001</v>
      </c>
      <c r="K13" s="25">
        <f t="shared" si="2"/>
        <v>18.600000000000001</v>
      </c>
      <c r="L13" s="32">
        <f t="shared" si="3"/>
        <v>6</v>
      </c>
      <c r="N13" s="28">
        <f t="shared" si="4"/>
        <v>59.660000000000004</v>
      </c>
      <c r="O13" s="32">
        <f t="shared" si="5"/>
        <v>7</v>
      </c>
    </row>
    <row r="14" spans="1:15" x14ac:dyDescent="0.2">
      <c r="A14" s="29" t="str">
        <f>'Evaluator 5'!A11:D11</f>
        <v>Reliant Elevator Inspections</v>
      </c>
      <c r="B14" s="25">
        <f>'Evaluator 1'!H11</f>
        <v>47</v>
      </c>
      <c r="C14" s="25">
        <f>'Evaluator 2'!H11</f>
        <v>42.8</v>
      </c>
      <c r="D14" s="25">
        <f>'Evaluator 3'!H11</f>
        <v>62</v>
      </c>
      <c r="E14" s="25">
        <f>'Evaluator 4'!H11</f>
        <v>49</v>
      </c>
      <c r="F14" s="26">
        <f>'Evaluator 5'!H11</f>
        <v>48.4</v>
      </c>
      <c r="G14" s="25">
        <f t="shared" si="0"/>
        <v>49.84</v>
      </c>
      <c r="H14" s="32">
        <f t="shared" si="1"/>
        <v>2</v>
      </c>
      <c r="J14" s="27">
        <f>'Evaluator 5'!D11</f>
        <v>19.799999999999997</v>
      </c>
      <c r="K14" s="25">
        <f t="shared" si="2"/>
        <v>19.799999999999997</v>
      </c>
      <c r="L14" s="32">
        <f t="shared" si="3"/>
        <v>4</v>
      </c>
      <c r="N14" s="28">
        <f t="shared" si="4"/>
        <v>69.64</v>
      </c>
      <c r="O14" s="32">
        <f t="shared" si="5"/>
        <v>2</v>
      </c>
    </row>
    <row r="32" spans="1:1" x14ac:dyDescent="0.2">
      <c r="A32" s="30" t="s">
        <v>21</v>
      </c>
    </row>
    <row r="33" spans="1:1" x14ac:dyDescent="0.2">
      <c r="A33" s="30"/>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abSelected="1" zoomScaleNormal="100" workbookViewId="0">
      <selection sqref="A1:I1"/>
    </sheetView>
  </sheetViews>
  <sheetFormatPr defaultRowHeight="12.75" x14ac:dyDescent="0.2"/>
  <cols>
    <col min="1" max="1" width="28.28515625" style="60" customWidth="1"/>
    <col min="2" max="13" width="9.5703125" style="60" customWidth="1"/>
    <col min="14" max="16384" width="9.140625" style="60"/>
  </cols>
  <sheetData>
    <row r="1" spans="1:13" ht="15.75" customHeight="1" x14ac:dyDescent="0.25">
      <c r="A1" s="58" t="s">
        <v>31</v>
      </c>
      <c r="B1" s="58"/>
      <c r="C1" s="58"/>
      <c r="D1" s="58"/>
      <c r="E1" s="58"/>
      <c r="F1" s="58"/>
      <c r="G1" s="58"/>
      <c r="H1" s="58"/>
      <c r="I1" s="58"/>
      <c r="J1" s="59"/>
    </row>
    <row r="2" spans="1:13" ht="15.75" x14ac:dyDescent="0.25">
      <c r="A2" s="61" t="s">
        <v>30</v>
      </c>
      <c r="B2" s="61"/>
      <c r="C2" s="61"/>
      <c r="D2" s="61"/>
      <c r="E2" s="61"/>
      <c r="F2" s="61"/>
      <c r="G2" s="61"/>
      <c r="H2" s="61"/>
      <c r="I2" s="61"/>
      <c r="J2" s="62"/>
    </row>
    <row r="3" spans="1:13" x14ac:dyDescent="0.2">
      <c r="A3" s="63" t="s">
        <v>32</v>
      </c>
      <c r="B3" s="64"/>
      <c r="C3" s="64"/>
      <c r="D3" s="64"/>
    </row>
    <row r="4" spans="1:13" ht="15" customHeight="1" x14ac:dyDescent="0.2">
      <c r="A4" s="63" t="s">
        <v>33</v>
      </c>
      <c r="B4" s="65" t="s">
        <v>34</v>
      </c>
      <c r="C4" s="65"/>
      <c r="D4" s="65"/>
      <c r="E4" s="66"/>
    </row>
    <row r="5" spans="1:13" ht="20.25" customHeight="1" x14ac:dyDescent="0.25">
      <c r="A5" s="67" t="s">
        <v>35</v>
      </c>
      <c r="B5" s="67"/>
      <c r="C5" s="68"/>
      <c r="D5" s="68"/>
      <c r="E5" s="68"/>
      <c r="F5" s="68"/>
      <c r="G5" s="68"/>
      <c r="H5" s="69"/>
      <c r="I5" s="69"/>
    </row>
    <row r="6" spans="1:13" ht="24.75" customHeight="1" thickBot="1" x14ac:dyDescent="0.25">
      <c r="A6" s="70"/>
      <c r="B6" s="71" t="s">
        <v>36</v>
      </c>
      <c r="C6" s="71"/>
      <c r="D6" s="71"/>
      <c r="E6" s="71"/>
      <c r="F6" s="71"/>
      <c r="G6" s="71"/>
      <c r="H6" s="71"/>
      <c r="I6" s="71"/>
    </row>
    <row r="7" spans="1:13" ht="15" customHeight="1" x14ac:dyDescent="0.25">
      <c r="B7" s="72"/>
    </row>
    <row r="8" spans="1:13" ht="15" customHeight="1" x14ac:dyDescent="0.25">
      <c r="B8" s="72"/>
    </row>
    <row r="9" spans="1:13" ht="15" customHeight="1" x14ac:dyDescent="0.25">
      <c r="B9" s="72"/>
    </row>
    <row r="10" spans="1:13" ht="15" customHeight="1" x14ac:dyDescent="0.2"/>
    <row r="11" spans="1:13" ht="11.25" customHeight="1" thickBot="1" x14ac:dyDescent="0.25"/>
    <row r="12" spans="1:13" s="73" customFormat="1" ht="13.5" thickBot="1" x14ac:dyDescent="0.25">
      <c r="B12" s="74" t="s">
        <v>37</v>
      </c>
      <c r="C12" s="75"/>
      <c r="D12" s="76"/>
      <c r="E12" s="74" t="s">
        <v>38</v>
      </c>
      <c r="F12" s="75"/>
      <c r="G12" s="76"/>
      <c r="H12" s="74" t="s">
        <v>39</v>
      </c>
      <c r="I12" s="75"/>
      <c r="J12" s="76"/>
      <c r="K12" s="74" t="s">
        <v>40</v>
      </c>
      <c r="L12" s="75"/>
      <c r="M12" s="76"/>
    </row>
    <row r="13" spans="1:13" s="73" customFormat="1" ht="75.75" customHeight="1" x14ac:dyDescent="0.2">
      <c r="B13" s="77" t="s">
        <v>47</v>
      </c>
      <c r="C13" s="78"/>
      <c r="D13" s="79"/>
      <c r="E13" s="80" t="s">
        <v>41</v>
      </c>
      <c r="F13" s="78"/>
      <c r="G13" s="79"/>
      <c r="H13" s="80" t="s">
        <v>42</v>
      </c>
      <c r="I13" s="78"/>
      <c r="J13" s="79"/>
      <c r="K13" s="80" t="s">
        <v>43</v>
      </c>
      <c r="L13" s="78"/>
      <c r="M13" s="79"/>
    </row>
    <row r="14" spans="1:13" s="85" customFormat="1" ht="11.25" customHeight="1" x14ac:dyDescent="0.2">
      <c r="A14" s="81"/>
      <c r="B14" s="82" t="s">
        <v>44</v>
      </c>
      <c r="C14" s="83"/>
      <c r="D14" s="84"/>
      <c r="E14" s="82" t="s">
        <v>44</v>
      </c>
      <c r="F14" s="83"/>
      <c r="G14" s="84"/>
      <c r="H14" s="82" t="s">
        <v>44</v>
      </c>
      <c r="I14" s="83"/>
      <c r="J14" s="84"/>
      <c r="K14" s="82" t="s">
        <v>44</v>
      </c>
      <c r="L14" s="83"/>
      <c r="M14" s="84"/>
    </row>
    <row r="15" spans="1:13" s="85" customFormat="1" x14ac:dyDescent="0.2">
      <c r="A15" s="86" t="s">
        <v>22</v>
      </c>
      <c r="B15" s="87"/>
      <c r="C15" s="88"/>
      <c r="D15" s="89"/>
      <c r="E15" s="87"/>
      <c r="F15" s="88"/>
      <c r="G15" s="89"/>
      <c r="H15" s="87"/>
      <c r="I15" s="88"/>
      <c r="J15" s="89"/>
      <c r="K15" s="87"/>
      <c r="L15" s="88"/>
      <c r="M15" s="89"/>
    </row>
    <row r="16" spans="1:13" s="85" customFormat="1" x14ac:dyDescent="0.2">
      <c r="A16" s="90" t="s">
        <v>23</v>
      </c>
      <c r="B16" s="91"/>
      <c r="C16" s="92"/>
      <c r="D16" s="93"/>
      <c r="E16" s="91"/>
      <c r="F16" s="92"/>
      <c r="G16" s="93"/>
      <c r="H16" s="91"/>
      <c r="I16" s="92"/>
      <c r="J16" s="93"/>
      <c r="K16" s="91"/>
      <c r="L16" s="92"/>
      <c r="M16" s="93"/>
    </row>
    <row r="17" spans="1:13" s="85" customFormat="1" x14ac:dyDescent="0.2">
      <c r="A17" s="90" t="s">
        <v>24</v>
      </c>
      <c r="B17" s="91"/>
      <c r="C17" s="92"/>
      <c r="D17" s="93"/>
      <c r="E17" s="91"/>
      <c r="F17" s="92"/>
      <c r="G17" s="93"/>
      <c r="H17" s="91"/>
      <c r="I17" s="92"/>
      <c r="J17" s="93"/>
      <c r="K17" s="91"/>
      <c r="L17" s="92"/>
      <c r="M17" s="93"/>
    </row>
    <row r="18" spans="1:13" s="85" customFormat="1" x14ac:dyDescent="0.2">
      <c r="A18" s="90" t="s">
        <v>25</v>
      </c>
      <c r="B18" s="91"/>
      <c r="C18" s="92"/>
      <c r="D18" s="93"/>
      <c r="E18" s="91"/>
      <c r="F18" s="92"/>
      <c r="G18" s="93"/>
      <c r="H18" s="91"/>
      <c r="I18" s="92"/>
      <c r="J18" s="93"/>
      <c r="K18" s="91"/>
      <c r="L18" s="92"/>
      <c r="M18" s="93"/>
    </row>
    <row r="19" spans="1:13" s="85" customFormat="1" x14ac:dyDescent="0.2">
      <c r="A19" s="90" t="s">
        <v>26</v>
      </c>
      <c r="B19" s="91"/>
      <c r="C19" s="92"/>
      <c r="D19" s="93"/>
      <c r="E19" s="91"/>
      <c r="F19" s="92"/>
      <c r="G19" s="93"/>
      <c r="H19" s="91"/>
      <c r="I19" s="92"/>
      <c r="J19" s="93"/>
      <c r="K19" s="91"/>
      <c r="L19" s="92"/>
      <c r="M19" s="93"/>
    </row>
    <row r="20" spans="1:13" s="85" customFormat="1" x14ac:dyDescent="0.2">
      <c r="A20" s="90" t="s">
        <v>27</v>
      </c>
      <c r="B20" s="91"/>
      <c r="C20" s="92"/>
      <c r="D20" s="93"/>
      <c r="E20" s="91"/>
      <c r="F20" s="92"/>
      <c r="G20" s="93"/>
      <c r="H20" s="91"/>
      <c r="I20" s="92"/>
      <c r="J20" s="93"/>
      <c r="K20" s="91"/>
      <c r="L20" s="92"/>
      <c r="M20" s="93"/>
    </row>
    <row r="21" spans="1:13" s="85" customFormat="1" x14ac:dyDescent="0.2">
      <c r="A21" s="90" t="s">
        <v>28</v>
      </c>
      <c r="B21" s="91"/>
      <c r="C21" s="92"/>
      <c r="D21" s="93"/>
      <c r="E21" s="91"/>
      <c r="F21" s="92"/>
      <c r="G21" s="93"/>
      <c r="H21" s="91"/>
      <c r="I21" s="92"/>
      <c r="J21" s="93"/>
      <c r="K21" s="91"/>
      <c r="L21" s="92"/>
      <c r="M21" s="93"/>
    </row>
    <row r="22" spans="1:13" s="85" customFormat="1" x14ac:dyDescent="0.2">
      <c r="A22" s="90" t="s">
        <v>29</v>
      </c>
      <c r="B22" s="91"/>
      <c r="C22" s="92"/>
      <c r="D22" s="93"/>
      <c r="E22" s="91"/>
      <c r="F22" s="92"/>
      <c r="G22" s="93"/>
      <c r="H22" s="91"/>
      <c r="I22" s="92"/>
      <c r="J22" s="93"/>
      <c r="K22" s="91"/>
      <c r="L22" s="92"/>
      <c r="M22" s="93"/>
    </row>
    <row r="23" spans="1:13" s="95" customFormat="1" ht="7.5" customHeight="1" x14ac:dyDescent="0.2">
      <c r="A23" s="94"/>
      <c r="B23" s="94"/>
      <c r="C23" s="94"/>
      <c r="D23" s="94"/>
      <c r="E23" s="94"/>
      <c r="F23" s="94"/>
      <c r="G23" s="94"/>
      <c r="H23" s="94"/>
      <c r="I23" s="94"/>
      <c r="J23" s="94"/>
      <c r="K23" s="94"/>
      <c r="L23" s="94"/>
      <c r="M23" s="94"/>
    </row>
    <row r="24" spans="1:13" s="96" customFormat="1" ht="6.75" customHeight="1" x14ac:dyDescent="0.2"/>
    <row r="26" spans="1:13" x14ac:dyDescent="0.2">
      <c r="A26" s="97"/>
      <c r="G26" s="98"/>
      <c r="H26" s="98"/>
    </row>
    <row r="27" spans="1:13" x14ac:dyDescent="0.2">
      <c r="A27" s="99" t="s">
        <v>45</v>
      </c>
      <c r="G27" s="98"/>
      <c r="H27" s="98"/>
      <c r="I27" s="98"/>
      <c r="J27" s="98"/>
    </row>
    <row r="28" spans="1:13" ht="15" x14ac:dyDescent="0.25">
      <c r="A28" s="100"/>
      <c r="B28" s="100"/>
      <c r="C28" s="72"/>
      <c r="G28" s="98"/>
      <c r="H28" s="98"/>
      <c r="I28" s="98"/>
      <c r="J28" s="98"/>
    </row>
    <row r="29" spans="1:13" ht="15" x14ac:dyDescent="0.25">
      <c r="A29" s="100"/>
      <c r="B29" s="100"/>
      <c r="C29" s="72"/>
      <c r="G29" s="98"/>
      <c r="H29" s="98"/>
      <c r="I29" s="98"/>
      <c r="J29" s="98"/>
    </row>
    <row r="30" spans="1:13" ht="15" x14ac:dyDescent="0.25">
      <c r="A30" s="100"/>
      <c r="B30" s="100"/>
      <c r="C30" s="72"/>
      <c r="G30" s="98"/>
      <c r="H30" s="98"/>
      <c r="I30" s="98"/>
      <c r="J30" s="98"/>
    </row>
    <row r="31" spans="1:13" ht="15" x14ac:dyDescent="0.25">
      <c r="A31" s="100"/>
      <c r="B31" s="100"/>
      <c r="C31" s="72"/>
      <c r="G31" s="98"/>
      <c r="H31" s="98"/>
      <c r="I31" s="98"/>
      <c r="J31" s="98"/>
    </row>
    <row r="32" spans="1:13" ht="15" x14ac:dyDescent="0.25">
      <c r="A32" s="100"/>
      <c r="B32" s="100"/>
      <c r="C32" s="72"/>
      <c r="G32" s="98"/>
      <c r="H32" s="98"/>
      <c r="I32" s="98"/>
      <c r="J32" s="98"/>
    </row>
    <row r="33" spans="1:13" ht="15" x14ac:dyDescent="0.25">
      <c r="A33" s="100"/>
      <c r="B33" s="100"/>
      <c r="C33" s="72"/>
      <c r="G33" s="98"/>
      <c r="H33" s="98"/>
      <c r="I33" s="98"/>
      <c r="J33" s="98"/>
    </row>
    <row r="34" spans="1:13" x14ac:dyDescent="0.2">
      <c r="I34" s="98"/>
      <c r="J34" s="98"/>
      <c r="K34" s="98"/>
      <c r="L34" s="98"/>
    </row>
    <row r="35" spans="1:13" x14ac:dyDescent="0.2">
      <c r="I35" s="98"/>
      <c r="J35" s="98"/>
      <c r="K35" s="98"/>
      <c r="L35" s="98"/>
      <c r="M35" s="98"/>
    </row>
    <row r="36" spans="1:13" x14ac:dyDescent="0.2">
      <c r="L36" s="98"/>
      <c r="M36" s="98"/>
    </row>
    <row r="37" spans="1:13" x14ac:dyDescent="0.2">
      <c r="L37" s="98"/>
      <c r="M37" s="98"/>
    </row>
    <row r="38" spans="1:13" x14ac:dyDescent="0.2">
      <c r="L38" s="98"/>
      <c r="M38" s="98"/>
    </row>
    <row r="39" spans="1:13" x14ac:dyDescent="0.2">
      <c r="L39" s="98"/>
      <c r="M39" s="98"/>
    </row>
    <row r="52" spans="1:1" x14ac:dyDescent="0.2">
      <c r="A52" s="101" t="s">
        <v>46</v>
      </c>
    </row>
  </sheetData>
  <mergeCells count="50">
    <mergeCell ref="B22:D22"/>
    <mergeCell ref="E22:G22"/>
    <mergeCell ref="H22:J22"/>
    <mergeCell ref="K22:M22"/>
    <mergeCell ref="B20:D20"/>
    <mergeCell ref="E20:G20"/>
    <mergeCell ref="H20:J20"/>
    <mergeCell ref="K20:M20"/>
    <mergeCell ref="B21:D21"/>
    <mergeCell ref="E21:G21"/>
    <mergeCell ref="H21:J21"/>
    <mergeCell ref="K21:M21"/>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2021-11-29T16:06:10Z</dcterms:modified>
</cp:coreProperties>
</file>