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90" windowHeight="7755" activeTab="6"/>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52511"/>
</workbook>
</file>

<file path=xl/calcChain.xml><?xml version="1.0" encoding="utf-8"?>
<calcChain xmlns="http://schemas.openxmlformats.org/spreadsheetml/2006/main">
  <c r="O8" i="1" l="1"/>
  <c r="H8" i="1"/>
  <c r="H4" i="4"/>
  <c r="H5" i="4" l="1"/>
  <c r="F8" i="1" s="1"/>
  <c r="H6" i="4"/>
  <c r="F9" i="1" s="1"/>
  <c r="F7" i="1"/>
  <c r="J7" i="1"/>
  <c r="K7" i="1" s="1"/>
  <c r="J9" i="1"/>
  <c r="K9" i="1" s="1"/>
  <c r="J8" i="1"/>
  <c r="K8" i="1" s="1"/>
  <c r="J6" i="1"/>
  <c r="H6" i="9"/>
  <c r="E9" i="1" s="1"/>
  <c r="H5" i="9"/>
  <c r="E8" i="1" s="1"/>
  <c r="H4" i="9"/>
  <c r="E7" i="1" s="1"/>
  <c r="H6" i="5"/>
  <c r="D9" i="1" s="1"/>
  <c r="H5" i="5"/>
  <c r="D8" i="1" s="1"/>
  <c r="H4" i="5"/>
  <c r="D7" i="1" s="1"/>
  <c r="H6" i="3"/>
  <c r="C9" i="1" s="1"/>
  <c r="H5" i="3"/>
  <c r="C8" i="1" s="1"/>
  <c r="H4" i="3"/>
  <c r="C7" i="1" s="1"/>
  <c r="L8" i="1" l="1"/>
  <c r="L9" i="1"/>
  <c r="L7" i="1"/>
  <c r="H5" i="2"/>
  <c r="B8" i="1" s="1"/>
  <c r="H6" i="2"/>
  <c r="B9" i="1" s="1"/>
  <c r="H4" i="2"/>
  <c r="B7" i="1" s="1"/>
  <c r="A8" i="1" l="1"/>
  <c r="A9" i="1"/>
  <c r="A7" i="1"/>
  <c r="G7" i="1" l="1"/>
  <c r="N7" i="1" s="1"/>
  <c r="G9" i="1"/>
  <c r="N9" i="1" s="1"/>
  <c r="G8" i="1"/>
  <c r="N8" i="1" s="1"/>
  <c r="O9" i="1" l="1"/>
  <c r="O7" i="1"/>
  <c r="H9" i="1"/>
  <c r="H7"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<sst xmlns="http://schemas.openxmlformats.org/spreadsheetml/2006/main" count="95" uniqueCount="47">
  <si>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</si>
  <si>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</si>
  <si>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</si>
  <si>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</si>
  <si>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</si>
  <si>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</si>
  <si>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</si>
  <si>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</si>
  <si>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</si>
  <si>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</si>
  <si>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</si>
  <si>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</si>
  <si>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</si>
  <si>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</si>
  <si>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</si>
  <si>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</si>
  <si>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</si>
  <si>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</si>
  <si>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</si>
  <si>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</si>
  <si>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</si>
  <si>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</si>
  <si>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In Depth Events</t>
  </si>
  <si>
    <t>Psav</t>
  </si>
  <si>
    <t>Southern Sound and Lighting</t>
  </si>
  <si>
    <t>RFP730-21012 Event Technology Products and Services</t>
  </si>
  <si>
    <t xml:space="preserve">University of Houston Evaluation Matrix </t>
  </si>
  <si>
    <t>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</si>
  <si>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</si>
  <si>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</si>
  <si>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</si>
  <si>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</si>
  <si>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</si>
  <si>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</si>
  <si>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</si>
  <si>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</si>
  <si>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 xml:space="preserve"> Criteria 6</t>
  </si>
  <si>
    <t xml:space="preserve"> Criteria 7</t>
  </si>
  <si>
    <t xml:space="preserve"> Criteria 8</t>
  </si>
  <si>
    <t xml:space="preserve"> Criteria 9</t>
  </si>
  <si>
    <t>Reputation of the vendor and of the vendor’s goods or services</t>
  </si>
  <si>
    <t>Quality of the vendor’s goods or services</t>
  </si>
  <si>
    <t>Experience working with hotel chains</t>
  </si>
  <si>
    <t>Points (1-5)</t>
  </si>
  <si>
    <t xml:space="preserve">Committee Members: </t>
  </si>
  <si>
    <t>Updated: 10/19</t>
  </si>
  <si>
    <t>Commission Term **ONLY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</si>
</sst>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0"/>
      <name val="Arial"/>
      <family val="2"/>
    </font>
    <font>
      <sz val="10"/>
      <color rgb="FFFF000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FF0000"/>
      <name val="Arial"/>
      <family val="2"/>
    </font>
    <font>
      <b/>
      <sz val="8"/>
      <name val="Arial"/>
      <family val="2"/>
    </font>
    <font>
      <b/>
      <sz val="10"/>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4">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9" fontId="2" fillId="0" borderId="0" applyFont="0" applyFill="0" applyBorder="0" applyAlignment="0" applyProtection="0"/>
    <xf numFmtId="0" fontId="1" fillId="0" borderId="0"/>
    <xf numFmtId="0" fontId="45" fillId="0" borderId="0" applyNumberFormat="0" applyFill="0" applyBorder="0" applyAlignment="0" applyProtection="0"/>
  </cellStyleXfs>
  <cellXfs count="95">
    <xf numFmtId="0" fontId="0" fillId="0" borderId="0" xfId="0"/>
    <xf numFmtId="0" fontId="0" fillId="0" borderId="0" xfId="0" applyBorder="1"/>
    <xf numFmtId="0" fontId="12" fillId="0" borderId="0" xfId="0" applyFont="1" applyBorder="1" applyAlignment="1"/>
    <xf numFmtId="0" fontId="0" fillId="0" borderId="0" xfId="0" applyBorder="1"/>
    <xf numFmtId="0" fontId="12" fillId="0" borderId="0" xfId="0" applyFont="1" applyBorder="1" applyAlignment="1"/>
    <xf numFmtId="0" fontId="0" fillId="0" borderId="0" xfId="0"/>
    <xf numFmtId="0" fontId="14" fillId="0" borderId="0" xfId="0" applyFont="1"/>
    <xf numFmtId="0" fontId="0" fillId="0" borderId="0" xfId="0"/>
    <xf numFmtId="0" fontId="12" fillId="0" borderId="0" xfId="0" applyFont="1" applyBorder="1" applyAlignment="1">
      <alignment horizontal="left"/>
    </xf>
    <xf numFmtId="0" fontId="35" fillId="0" borderId="10" xfId="47" applyFont="1" applyBorder="1" applyAlignment="1">
      <alignment horizontal="right"/>
    </xf>
    <xf numFmtId="0" fontId="36" fillId="0" borderId="10" xfId="47" applyFont="1" applyBorder="1" applyAlignment="1">
      <alignment horizontal="right"/>
    </xf>
    <xf numFmtId="0" fontId="37" fillId="0" borderId="10" xfId="47" applyFont="1" applyFill="1" applyBorder="1" applyAlignment="1">
      <alignment horizontal="right"/>
    </xf>
    <xf numFmtId="0" fontId="37" fillId="0" borderId="0" xfId="0" applyFont="1" applyFill="1" applyBorder="1"/>
    <xf numFmtId="0" fontId="38" fillId="0" borderId="0" xfId="0" applyFont="1" applyBorder="1" applyAlignment="1">
      <alignment horizontal="left"/>
    </xf>
    <xf numFmtId="0" fontId="38" fillId="25" borderId="0" xfId="0" applyFont="1" applyFill="1" applyAlignment="1"/>
    <xf numFmtId="0" fontId="39" fillId="25" borderId="0" xfId="0" applyFont="1" applyFill="1"/>
    <xf numFmtId="0" fontId="12" fillId="25" borderId="0" xfId="0" applyFont="1" applyFill="1" applyAlignment="1"/>
    <xf numFmtId="0" fontId="13" fillId="25" borderId="0" xfId="0" applyFont="1" applyFill="1"/>
    <xf numFmtId="0" fontId="39" fillId="25" borderId="0" xfId="0" applyFont="1" applyFill="1" applyBorder="1"/>
    <xf numFmtId="0" fontId="13" fillId="25" borderId="0" xfId="0" applyFont="1" applyFill="1" applyBorder="1"/>
    <xf numFmtId="0" fontId="12" fillId="25" borderId="0" xfId="0" applyFont="1" applyFill="1" applyBorder="1"/>
    <xf numFmtId="0" fontId="12" fillId="25" borderId="0" xfId="0" applyFont="1" applyFill="1"/>
    <xf numFmtId="0" fontId="12" fillId="25" borderId="0" xfId="0" applyFont="1" applyFill="1" applyBorder="1" applyAlignment="1">
      <alignment horizontal="left" vertical="center"/>
    </xf>
    <xf numFmtId="0" fontId="12" fillId="25" borderId="0" xfId="0" applyFont="1" applyFill="1" applyBorder="1" applyAlignment="1">
      <alignment horizontal="right" textRotation="90" wrapText="1"/>
    </xf>
    <xf numFmtId="0" fontId="33" fillId="25" borderId="0" xfId="0" applyFont="1" applyFill="1" applyBorder="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34" fillId="25" borderId="11" xfId="0" applyNumberFormat="1" applyFont="1" applyFill="1" applyBorder="1" applyAlignment="1">
      <alignment horizontal="right"/>
    </xf>
    <xf numFmtId="4" fontId="13" fillId="25" borderId="12" xfId="0" applyNumberFormat="1" applyFont="1" applyFill="1" applyBorder="1" applyAlignment="1">
      <alignment horizontal="right"/>
    </xf>
    <xf numFmtId="4" fontId="34" fillId="25" borderId="12" xfId="0" applyNumberFormat="1" applyFont="1" applyFill="1" applyBorder="1" applyAlignment="1">
      <alignment horizontal="right"/>
    </xf>
    <xf numFmtId="0" fontId="13" fillId="25" borderId="11" xfId="0" applyFont="1" applyFill="1" applyBorder="1" applyAlignment="1">
      <alignment horizontal="right"/>
    </xf>
    <xf numFmtId="4" fontId="13" fillId="25" borderId="11" xfId="0" applyNumberFormat="1" applyFont="1" applyFill="1" applyBorder="1"/>
    <xf numFmtId="0" fontId="13" fillId="25" borderId="12" xfId="0" applyFont="1" applyFill="1" applyBorder="1" applyAlignment="1">
      <alignment horizontal="right"/>
    </xf>
    <xf numFmtId="4" fontId="13" fillId="25" borderId="12" xfId="0" applyNumberFormat="1" applyFont="1" applyFill="1" applyBorder="1"/>
    <xf numFmtId="0" fontId="13" fillId="25" borderId="11" xfId="0" applyFont="1" applyFill="1" applyBorder="1" applyAlignment="1">
      <alignment horizontal="left"/>
    </xf>
    <xf numFmtId="0" fontId="13" fillId="25" borderId="12" xfId="0" applyFont="1" applyFill="1" applyBorder="1" applyAlignment="1">
      <alignment horizontal="left"/>
    </xf>
    <xf numFmtId="0" fontId="40" fillId="25" borderId="0" xfId="0" applyFont="1" applyFill="1"/>
    <xf numFmtId="0" fontId="33" fillId="24" borderId="14" xfId="0" applyFont="1" applyFill="1" applyBorder="1" applyAlignment="1">
      <alignment horizontal="right" textRotation="90"/>
    </xf>
    <xf numFmtId="0" fontId="34" fillId="24" borderId="13" xfId="0" applyFont="1" applyFill="1" applyBorder="1" applyAlignment="1">
      <alignment horizontal="right"/>
    </xf>
    <xf numFmtId="0" fontId="34" fillId="24" borderId="15" xfId="0" applyFont="1" applyFill="1" applyBorder="1" applyAlignment="1">
      <alignment horizontal="right"/>
    </xf>
    <xf numFmtId="0" fontId="42" fillId="0" borderId="0" xfId="98" applyFont="1"/>
    <xf numFmtId="0" fontId="14" fillId="0" borderId="0" xfId="98" applyFont="1"/>
    <xf numFmtId="0" fontId="14" fillId="0" borderId="0" xfId="98" applyFont="1"/>
    <xf numFmtId="0" fontId="14" fillId="0" borderId="0" xfId="98" applyFont="1"/>
    <xf numFmtId="0" fontId="14" fillId="0" borderId="0" xfId="98" applyFont="1"/>
    <xf numFmtId="0" fontId="14" fillId="0" borderId="0" xfId="98" applyFont="1"/>
    <xf numFmtId="0" fontId="36" fillId="0" borderId="10" xfId="47" applyFont="1" applyBorder="1" applyAlignment="1">
      <alignment horizontal="left"/>
    </xf>
    <xf numFmtId="0" fontId="41" fillId="0" borderId="0" xfId="98" applyFont="1" applyAlignment="1">
      <alignment horizontal="left"/>
    </xf>
    <xf numFmtId="0" fontId="38" fillId="25" borderId="0" xfId="0" applyFont="1" applyFill="1" applyAlignment="1">
      <alignment horizontal="right"/>
    </xf>
    <xf numFmtId="0" fontId="38" fillId="25" borderId="0" xfId="0" applyFont="1" applyFill="1" applyBorder="1" applyAlignment="1">
      <alignment horizontal="right"/>
    </xf>
    <xf numFmtId="0" fontId="38" fillId="0" borderId="0" xfId="0" applyFont="1" applyFill="1" applyAlignment="1">
      <alignment horizontal="left"/>
    </xf>
    <xf numFmtId="0" fontId="12" fillId="25" borderId="0" xfId="98" applyFont="1" applyFill="1" applyAlignment="1">
      <alignment horizontal="left" wrapText="1"/>
    </xf>
    <xf numFmtId="0" fontId="12" fillId="25" borderId="0" xfId="98" applyFont="1" applyFill="1" applyAlignment="1">
      <alignment wrapText="1"/>
    </xf>
    <xf numFmtId="0" fontId="14" fillId="25" borderId="0" xfId="98" applyFont="1" applyFill="1"/>
    <xf numFmtId="0" fontId="12" fillId="0" borderId="0" xfId="98" applyFont="1" applyFill="1" applyAlignment="1">
      <alignment horizontal="left"/>
    </xf>
    <xf numFmtId="0" fontId="13" fillId="25" borderId="0" xfId="98" applyFont="1" applyFill="1"/>
    <xf numFmtId="0" fontId="44" fillId="25" borderId="0" xfId="102" applyFont="1" applyFill="1" applyBorder="1" applyAlignment="1">
      <alignment horizontal="left"/>
    </xf>
    <xf numFmtId="0" fontId="14" fillId="26" borderId="0" xfId="102" applyFont="1" applyFill="1" applyBorder="1" applyAlignment="1">
      <alignment horizontal="center"/>
    </xf>
    <xf numFmtId="164" fontId="43" fillId="0" borderId="0" xfId="102" applyNumberFormat="1" applyFont="1" applyFill="1" applyBorder="1" applyAlignment="1">
      <alignment horizontal="center"/>
    </xf>
    <xf numFmtId="0" fontId="43" fillId="25" borderId="0" xfId="102" applyFont="1" applyFill="1" applyBorder="1" applyAlignment="1"/>
    <xf numFmtId="0" fontId="46" fillId="25" borderId="0" xfId="103" applyFont="1" applyFill="1" applyAlignment="1">
      <alignment horizontal="left" wrapText="1"/>
    </xf>
    <xf numFmtId="0" fontId="46" fillId="25" borderId="0" xfId="103" applyFont="1" applyFill="1" applyAlignment="1">
      <alignment wrapText="1"/>
    </xf>
    <xf numFmtId="0" fontId="14" fillId="25" borderId="0" xfId="98" applyFont="1" applyFill="1" applyAlignment="1"/>
    <xf numFmtId="0" fontId="14" fillId="26" borderId="16" xfId="98" applyFont="1" applyFill="1" applyBorder="1" applyAlignment="1">
      <alignment horizontal="center" wrapText="1"/>
    </xf>
    <xf numFmtId="0" fontId="47" fillId="25" borderId="0" xfId="98" applyFont="1" applyFill="1" applyAlignment="1">
      <alignment horizontal="left" wrapText="1"/>
    </xf>
    <xf numFmtId="0" fontId="45" fillId="25" borderId="0" xfId="103" applyFill="1"/>
    <xf numFmtId="0" fontId="14" fillId="25" borderId="0" xfId="98" applyFont="1" applyFill="1" applyAlignment="1">
      <alignment horizontal="center"/>
    </xf>
    <xf numFmtId="0" fontId="41" fillId="27" borderId="17" xfId="98" applyFont="1" applyFill="1" applyBorder="1" applyAlignment="1">
      <alignment horizontal="left"/>
    </xf>
    <xf numFmtId="0" fontId="41" fillId="27" borderId="18" xfId="98" applyFont="1" applyFill="1" applyBorder="1" applyAlignment="1">
      <alignment horizontal="left"/>
    </xf>
    <xf numFmtId="0" fontId="41" fillId="27" borderId="19" xfId="98" applyFont="1" applyFill="1" applyBorder="1" applyAlignment="1">
      <alignment horizontal="left"/>
    </xf>
    <xf numFmtId="0" fontId="48" fillId="25" borderId="17" xfId="98" applyFont="1" applyFill="1" applyBorder="1" applyAlignment="1">
      <alignment horizontal="left" vertical="top" wrapText="1"/>
    </xf>
    <xf numFmtId="0" fontId="40" fillId="25" borderId="18" xfId="98" applyFont="1" applyFill="1" applyBorder="1" applyAlignment="1">
      <alignment horizontal="left" vertical="top" wrapText="1"/>
    </xf>
    <xf numFmtId="0" fontId="40" fillId="25" borderId="19" xfId="98" applyFont="1" applyFill="1" applyBorder="1" applyAlignment="1">
      <alignment horizontal="left" vertical="top" wrapText="1"/>
    </xf>
    <xf numFmtId="0" fontId="40" fillId="25" borderId="17" xfId="98" applyFont="1" applyFill="1" applyBorder="1" applyAlignment="1">
      <alignment horizontal="left" vertical="top" wrapText="1"/>
    </xf>
    <xf numFmtId="0" fontId="49" fillId="25" borderId="0" xfId="98" applyFont="1" applyFill="1" applyAlignment="1">
      <alignment wrapText="1"/>
    </xf>
    <xf numFmtId="0" fontId="49" fillId="24" borderId="20" xfId="98" applyFont="1" applyFill="1" applyBorder="1" applyAlignment="1">
      <alignment horizontal="center" wrapText="1"/>
    </xf>
    <xf numFmtId="0" fontId="49" fillId="24" borderId="21" xfId="98" applyFont="1" applyFill="1" applyBorder="1" applyAlignment="1">
      <alignment horizontal="center" wrapText="1"/>
    </xf>
    <xf numFmtId="0" fontId="49" fillId="24" borderId="22" xfId="98" applyFont="1" applyFill="1" applyBorder="1" applyAlignment="1">
      <alignment horizontal="center" wrapText="1"/>
    </xf>
    <xf numFmtId="0" fontId="49" fillId="25" borderId="0" xfId="98" applyFont="1" applyFill="1" applyAlignment="1">
      <alignment horizontal="center" wrapText="1"/>
    </xf>
    <xf numFmtId="0" fontId="47" fillId="25" borderId="11" xfId="98" applyFont="1" applyFill="1" applyBorder="1" applyAlignment="1">
      <alignment wrapText="1"/>
    </xf>
    <xf numFmtId="0" fontId="14" fillId="26" borderId="13" xfId="98" applyFont="1" applyFill="1" applyBorder="1" applyAlignment="1">
      <alignment horizontal="center"/>
    </xf>
    <xf numFmtId="0" fontId="14" fillId="26" borderId="11" xfId="98" applyFont="1" applyFill="1" applyBorder="1" applyAlignment="1">
      <alignment horizontal="center"/>
    </xf>
    <xf numFmtId="0" fontId="14" fillId="26" borderId="23" xfId="98" applyFont="1" applyFill="1" applyBorder="1" applyAlignment="1">
      <alignment horizontal="center"/>
    </xf>
    <xf numFmtId="0" fontId="47" fillId="25" borderId="12" xfId="98" applyFont="1" applyFill="1" applyBorder="1" applyAlignment="1">
      <alignment wrapText="1"/>
    </xf>
    <xf numFmtId="0" fontId="14" fillId="26" borderId="15" xfId="98" applyFont="1" applyFill="1" applyBorder="1" applyAlignment="1">
      <alignment horizontal="center"/>
    </xf>
    <xf numFmtId="0" fontId="14" fillId="26" borderId="12" xfId="98" applyFont="1" applyFill="1" applyBorder="1" applyAlignment="1">
      <alignment horizontal="center"/>
    </xf>
    <xf numFmtId="0" fontId="14" fillId="26" borderId="24" xfId="98" applyFont="1" applyFill="1" applyBorder="1" applyAlignment="1">
      <alignment horizontal="center"/>
    </xf>
    <xf numFmtId="0" fontId="14" fillId="28" borderId="0" xfId="98" applyFont="1" applyFill="1" applyBorder="1"/>
    <xf numFmtId="0" fontId="14" fillId="28" borderId="25" xfId="98" applyFont="1" applyFill="1" applyBorder="1"/>
    <xf numFmtId="0" fontId="14" fillId="25" borderId="10" xfId="98" applyFont="1" applyFill="1" applyBorder="1"/>
    <xf numFmtId="0" fontId="50" fillId="25" borderId="0" xfId="98" applyFont="1" applyFill="1"/>
    <xf numFmtId="0" fontId="14" fillId="25" borderId="0" xfId="98" applyFont="1" applyFill="1" applyAlignment="1">
      <alignment wrapText="1"/>
    </xf>
    <xf numFmtId="0" fontId="51" fillId="0" borderId="0" xfId="102" applyFont="1" applyAlignment="1">
      <alignment horizontal="left"/>
    </xf>
    <xf numFmtId="0" fontId="47" fillId="25" borderId="0" xfId="98" applyFont="1" applyFill="1"/>
    <xf numFmtId="0" fontId="40" fillId="25" borderId="0" xfId="98" applyFont="1" applyFill="1"/>
  </cellXfs>
  <cellStyles count="104">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3"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te 2" xfId="5"/>
    <cellStyle name="Note 3" xfId="89"/>
    <cellStyle name="Note 4" xfId="42"/>
    <cellStyle name="Note 4 2" xfId="99"/>
    <cellStyle name="Output 2" xfId="84"/>
    <cellStyle name="Output 3" xfId="43"/>
    <cellStyle name="Percent 2" xfId="101"/>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election activeCell="K12" sqref="K12"/>
    </sheetView>
  </sheetViews>
  <sheetFormatPr defaultRowHeight="12.75" x14ac:dyDescent="0.2"/>
  <cols>
    <col min="1" max="3" width="9.42578125" customWidth="1"/>
    <col min="4" max="7" width="8.85546875" customWidth="1"/>
    <col min="8" max="8" width="9.42578125" customWidth="1"/>
  </cols>
  <sheetData>
    <row r="1" spans="1:11" ht="15.75" x14ac:dyDescent="0.25">
      <c r="A1" s="13" t="s">
        <v>0</v>
      </c>
      <c r="B1" s="8"/>
      <c r="C1" s="8"/>
      <c r="D1" s="8"/>
      <c r="E1" s="4"/>
      <c r="F1" s="4"/>
      <c r="G1" s="4"/>
      <c r="H1" s="4"/>
    </row>
    <row r="2" spans="1:11" ht="15.75" x14ac:dyDescent="0.25">
      <c r="A2" s="2"/>
      <c r="B2" s="1"/>
      <c r="C2" s="3"/>
      <c r="D2" s="3"/>
      <c r="E2" s="3"/>
      <c r="F2" s="3"/>
      <c r="G2" s="3"/>
      <c r="H2" s="3"/>
      <c r="I2" s="3"/>
      <c r="J2" s="3"/>
    </row>
    <row r="3" spans="1:11" s="6" customFormat="1" x14ac:dyDescent="0.2">
      <c r="A3" s="46"/>
      <c r="B3" s="46"/>
      <c r="C3" s="46"/>
      <c r="D3" s="9" t="s">
        <v>7</v>
      </c>
      <c r="E3" s="10" t="s">
        <v>8</v>
      </c>
      <c r="F3" s="10" t="s">
        <v>9</v>
      </c>
      <c r="G3" s="10" t="s">
        <v>10</v>
      </c>
      <c r="H3" s="11" t="s">
        <v>11</v>
      </c>
    </row>
    <row r="4" spans="1:11" x14ac:dyDescent="0.2">
      <c r="A4" s="47" t="s">
        <v>22</v>
      </c>
      <c r="B4" s="47"/>
      <c r="C4" s="47"/>
      <c r="D4" s="41">
        <v>0</v>
      </c>
      <c r="E4" s="41">
        <v>12</v>
      </c>
      <c r="F4" s="41">
        <v>9</v>
      </c>
      <c r="G4" s="41">
        <v>3</v>
      </c>
      <c r="H4" s="12">
        <f>SUM(D4:G4)</f>
        <v>24</v>
      </c>
    </row>
    <row r="5" spans="1:11" x14ac:dyDescent="0.2">
      <c r="A5" s="47" t="s">
        <v>23</v>
      </c>
      <c r="B5" s="47"/>
      <c r="C5" s="47"/>
      <c r="D5" s="41">
        <v>0</v>
      </c>
      <c r="E5" s="41">
        <v>20</v>
      </c>
      <c r="F5" s="41">
        <v>15</v>
      </c>
      <c r="G5" s="41">
        <v>15</v>
      </c>
      <c r="H5" s="12">
        <f>SUM(D5:G5)</f>
        <v>50</v>
      </c>
      <c r="K5" s="5"/>
    </row>
    <row r="6" spans="1:11" x14ac:dyDescent="0.2">
      <c r="A6" s="47" t="s">
        <v>24</v>
      </c>
      <c r="B6" s="47"/>
      <c r="C6" s="47"/>
      <c r="D6" s="41">
        <v>0</v>
      </c>
      <c r="E6" s="41">
        <v>12</v>
      </c>
      <c r="F6" s="41">
        <v>9</v>
      </c>
      <c r="G6" s="41">
        <v>3</v>
      </c>
      <c r="H6" s="12">
        <f>SUM(D6:G6)</f>
        <v>24</v>
      </c>
      <c r="K6" s="5"/>
    </row>
  </sheetData>
  <mergeCells count="4">
    <mergeCell ref="A3:C3"/>
    <mergeCell ref="A6:C6"/>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workbookViewId="0">
      <selection activeCell="A4" sqref="A4:C6"/>
    </sheetView>
  </sheetViews>
  <sheetFormatPr defaultRowHeight="12.75" x14ac:dyDescent="0.2"/>
  <sheetData>
    <row r="1" spans="1:8" ht="15.75" x14ac:dyDescent="0.25">
      <c r="A1" s="13" t="s">
        <v>0</v>
      </c>
      <c r="B1" s="8"/>
      <c r="C1" s="8"/>
      <c r="D1" s="8"/>
      <c r="E1" s="4"/>
      <c r="F1" s="4"/>
      <c r="G1" s="4"/>
      <c r="H1" s="4"/>
    </row>
    <row r="2" spans="1:8" ht="15.75" x14ac:dyDescent="0.25">
      <c r="A2" s="4"/>
      <c r="B2" s="3"/>
      <c r="C2" s="3"/>
      <c r="D2" s="3"/>
      <c r="E2" s="3"/>
      <c r="F2" s="3"/>
      <c r="G2" s="3"/>
      <c r="H2" s="3"/>
    </row>
    <row r="3" spans="1:8" x14ac:dyDescent="0.2">
      <c r="A3" s="46"/>
      <c r="B3" s="46"/>
      <c r="C3" s="46"/>
      <c r="D3" s="9" t="s">
        <v>7</v>
      </c>
      <c r="E3" s="10" t="s">
        <v>8</v>
      </c>
      <c r="F3" s="10" t="s">
        <v>9</v>
      </c>
      <c r="G3" s="10" t="s">
        <v>10</v>
      </c>
      <c r="H3" s="11" t="s">
        <v>11</v>
      </c>
    </row>
    <row r="4" spans="1:8" x14ac:dyDescent="0.2">
      <c r="A4" s="47" t="s">
        <v>22</v>
      </c>
      <c r="B4" s="47"/>
      <c r="C4" s="47"/>
      <c r="D4" s="42">
        <v>0</v>
      </c>
      <c r="E4" s="42">
        <v>8</v>
      </c>
      <c r="F4" s="42">
        <v>6</v>
      </c>
      <c r="G4" s="42">
        <v>3</v>
      </c>
      <c r="H4" s="12">
        <f>SUM(D4:G4)</f>
        <v>17</v>
      </c>
    </row>
    <row r="5" spans="1:8" x14ac:dyDescent="0.2">
      <c r="A5" s="47" t="s">
        <v>23</v>
      </c>
      <c r="B5" s="47"/>
      <c r="C5" s="47"/>
      <c r="D5" s="42">
        <v>0</v>
      </c>
      <c r="E5" s="42">
        <v>16</v>
      </c>
      <c r="F5" s="42">
        <v>12</v>
      </c>
      <c r="G5" s="42">
        <v>15</v>
      </c>
      <c r="H5" s="12">
        <f>SUM(D5:G5)</f>
        <v>43</v>
      </c>
    </row>
    <row r="6" spans="1:8" x14ac:dyDescent="0.2">
      <c r="A6" s="47" t="s">
        <v>24</v>
      </c>
      <c r="B6" s="47"/>
      <c r="C6" s="47"/>
      <c r="D6" s="42">
        <v>0</v>
      </c>
      <c r="E6" s="42">
        <v>8</v>
      </c>
      <c r="F6" s="42">
        <v>9</v>
      </c>
      <c r="G6" s="42">
        <v>6</v>
      </c>
      <c r="H6" s="12">
        <f>SUM(D6:G6)</f>
        <v>23</v>
      </c>
    </row>
  </sheetData>
  <mergeCells count="4">
    <mergeCell ref="A3:C3"/>
    <mergeCell ref="A6:C6"/>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A4" sqref="A4:C6"/>
    </sheetView>
  </sheetViews>
  <sheetFormatPr defaultRowHeight="12.75" x14ac:dyDescent="0.2"/>
  <sheetData>
    <row r="1" spans="1:9" ht="15.75" x14ac:dyDescent="0.25">
      <c r="A1" s="13" t="s">
        <v>0</v>
      </c>
      <c r="B1" s="8"/>
      <c r="C1" s="8"/>
      <c r="D1" s="8"/>
      <c r="E1" s="4"/>
      <c r="F1" s="4"/>
      <c r="G1" s="4"/>
      <c r="H1" s="4"/>
      <c r="I1" s="7"/>
    </row>
    <row r="2" spans="1:9" ht="15.75" x14ac:dyDescent="0.25">
      <c r="A2" s="4"/>
      <c r="B2" s="3"/>
      <c r="C2" s="3"/>
      <c r="D2" s="3"/>
      <c r="E2" s="3"/>
      <c r="F2" s="3"/>
      <c r="G2" s="3"/>
      <c r="H2" s="3"/>
      <c r="I2" s="3"/>
    </row>
    <row r="3" spans="1:9" x14ac:dyDescent="0.2">
      <c r="A3" s="46"/>
      <c r="B3" s="46"/>
      <c r="C3" s="46"/>
      <c r="D3" s="9" t="s">
        <v>7</v>
      </c>
      <c r="E3" s="10" t="s">
        <v>8</v>
      </c>
      <c r="F3" s="10" t="s">
        <v>9</v>
      </c>
      <c r="G3" s="10" t="s">
        <v>10</v>
      </c>
      <c r="H3" s="11" t="s">
        <v>11</v>
      </c>
      <c r="I3" s="6"/>
    </row>
    <row r="4" spans="1:9" x14ac:dyDescent="0.2">
      <c r="A4" s="47" t="s">
        <v>22</v>
      </c>
      <c r="B4" s="47"/>
      <c r="C4" s="47"/>
      <c r="D4" s="43">
        <v>0</v>
      </c>
      <c r="E4" s="43">
        <v>14</v>
      </c>
      <c r="F4" s="43">
        <v>12</v>
      </c>
      <c r="G4" s="43">
        <v>12</v>
      </c>
      <c r="H4" s="12">
        <f>SUM(D4:G4)</f>
        <v>38</v>
      </c>
      <c r="I4" s="7"/>
    </row>
    <row r="5" spans="1:9" x14ac:dyDescent="0.2">
      <c r="A5" s="47" t="s">
        <v>23</v>
      </c>
      <c r="B5" s="47"/>
      <c r="C5" s="47"/>
      <c r="D5" s="43">
        <v>0</v>
      </c>
      <c r="E5" s="43">
        <v>20</v>
      </c>
      <c r="F5" s="43">
        <v>15</v>
      </c>
      <c r="G5" s="43">
        <v>15</v>
      </c>
      <c r="H5" s="12">
        <f>SUM(D5:G5)</f>
        <v>50</v>
      </c>
      <c r="I5" s="7"/>
    </row>
    <row r="6" spans="1:9" x14ac:dyDescent="0.2">
      <c r="A6" s="47" t="s">
        <v>24</v>
      </c>
      <c r="B6" s="47"/>
      <c r="C6" s="47"/>
      <c r="D6" s="43">
        <v>0</v>
      </c>
      <c r="E6" s="43">
        <v>14</v>
      </c>
      <c r="F6" s="43">
        <v>10.5</v>
      </c>
      <c r="G6" s="43">
        <v>9</v>
      </c>
      <c r="H6" s="12">
        <f>SUM(D6:G6)</f>
        <v>33.5</v>
      </c>
      <c r="I6" s="7"/>
    </row>
  </sheetData>
  <mergeCells count="4">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A4" sqref="A4:C6"/>
    </sheetView>
  </sheetViews>
  <sheetFormatPr defaultRowHeight="12.75" x14ac:dyDescent="0.2"/>
  <sheetData>
    <row r="1" spans="1:9" ht="15.75" x14ac:dyDescent="0.25">
      <c r="A1" s="13" t="s">
        <v>0</v>
      </c>
      <c r="B1" s="8"/>
      <c r="C1" s="8"/>
      <c r="D1" s="8"/>
      <c r="E1" s="4"/>
      <c r="F1" s="4"/>
      <c r="G1" s="4"/>
      <c r="H1" s="4"/>
      <c r="I1" s="7"/>
    </row>
    <row r="2" spans="1:9" ht="15.75" x14ac:dyDescent="0.25">
      <c r="A2" s="4"/>
      <c r="B2" s="3"/>
      <c r="C2" s="3"/>
      <c r="D2" s="3"/>
      <c r="E2" s="3"/>
      <c r="F2" s="3"/>
      <c r="G2" s="3"/>
      <c r="H2" s="3"/>
      <c r="I2" s="3"/>
    </row>
    <row r="3" spans="1:9" x14ac:dyDescent="0.2">
      <c r="A3" s="46"/>
      <c r="B3" s="46"/>
      <c r="C3" s="46"/>
      <c r="D3" s="9" t="s">
        <v>7</v>
      </c>
      <c r="E3" s="10" t="s">
        <v>8</v>
      </c>
      <c r="F3" s="10" t="s">
        <v>9</v>
      </c>
      <c r="G3" s="10" t="s">
        <v>10</v>
      </c>
      <c r="H3" s="11" t="s">
        <v>11</v>
      </c>
      <c r="I3" s="6"/>
    </row>
    <row r="4" spans="1:9" x14ac:dyDescent="0.2">
      <c r="A4" s="47" t="s">
        <v>22</v>
      </c>
      <c r="B4" s="47"/>
      <c r="C4" s="47"/>
      <c r="D4" s="44">
        <v>0</v>
      </c>
      <c r="E4" s="44">
        <v>16</v>
      </c>
      <c r="F4" s="44">
        <v>12</v>
      </c>
      <c r="G4" s="44">
        <v>9</v>
      </c>
      <c r="H4" s="12">
        <f>SUM(D4:G4)</f>
        <v>37</v>
      </c>
      <c r="I4" s="7"/>
    </row>
    <row r="5" spans="1:9" x14ac:dyDescent="0.2">
      <c r="A5" s="47" t="s">
        <v>23</v>
      </c>
      <c r="B5" s="47"/>
      <c r="C5" s="47"/>
      <c r="D5" s="44">
        <v>0</v>
      </c>
      <c r="E5" s="44">
        <v>20</v>
      </c>
      <c r="F5" s="44">
        <v>12</v>
      </c>
      <c r="G5" s="44">
        <v>15</v>
      </c>
      <c r="H5" s="12">
        <f>SUM(D5:G5)</f>
        <v>47</v>
      </c>
      <c r="I5" s="7"/>
    </row>
    <row r="6" spans="1:9" x14ac:dyDescent="0.2">
      <c r="A6" s="47" t="s">
        <v>24</v>
      </c>
      <c r="B6" s="47"/>
      <c r="C6" s="47"/>
      <c r="D6" s="44">
        <v>0</v>
      </c>
      <c r="E6" s="44">
        <v>12</v>
      </c>
      <c r="F6" s="44">
        <v>12</v>
      </c>
      <c r="G6" s="44">
        <v>12</v>
      </c>
      <c r="H6" s="12">
        <f>SUM(D6:G6)</f>
        <v>36</v>
      </c>
      <c r="I6" s="7"/>
    </row>
  </sheetData>
  <mergeCells count="4">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6"/>
  <sheetViews>
    <sheetView workbookViewId="0">
      <selection activeCell="I15" sqref="I15"/>
    </sheetView>
  </sheetViews>
  <sheetFormatPr defaultRowHeight="12.75" x14ac:dyDescent="0.2"/>
  <sheetData>
    <row r="1" spans="1:9" ht="15.75" x14ac:dyDescent="0.25">
      <c r="A1" s="13" t="s">
        <v>0</v>
      </c>
      <c r="B1" s="8"/>
      <c r="C1" s="8"/>
      <c r="D1" s="8"/>
      <c r="E1" s="4"/>
      <c r="F1" s="4"/>
      <c r="G1" s="4"/>
      <c r="H1" s="4"/>
      <c r="I1" s="7"/>
    </row>
    <row r="2" spans="1:9" ht="15.75" x14ac:dyDescent="0.25">
      <c r="A2" s="4"/>
      <c r="B2" s="3"/>
      <c r="C2" s="3"/>
      <c r="D2" s="3"/>
      <c r="E2" s="3"/>
      <c r="F2" s="3"/>
      <c r="G2" s="3"/>
      <c r="H2" s="3"/>
      <c r="I2" s="3"/>
    </row>
    <row r="3" spans="1:9" x14ac:dyDescent="0.2">
      <c r="A3" s="46"/>
      <c r="B3" s="46"/>
      <c r="C3" s="46"/>
      <c r="D3" s="9" t="s">
        <v>7</v>
      </c>
      <c r="E3" s="10" t="s">
        <v>8</v>
      </c>
      <c r="F3" s="10" t="s">
        <v>9</v>
      </c>
      <c r="G3" s="10" t="s">
        <v>10</v>
      </c>
      <c r="H3" s="11" t="s">
        <v>11</v>
      </c>
      <c r="I3" s="6"/>
    </row>
    <row r="4" spans="1:9" x14ac:dyDescent="0.2">
      <c r="A4" s="47" t="s">
        <v>22</v>
      </c>
      <c r="B4" s="47"/>
      <c r="C4" s="47"/>
      <c r="D4" s="40">
        <v>25</v>
      </c>
      <c r="E4" s="45">
        <v>12</v>
      </c>
      <c r="F4" s="45">
        <v>9</v>
      </c>
      <c r="G4" s="45">
        <v>3</v>
      </c>
      <c r="H4" s="12">
        <f>SUM(E4:G4)</f>
        <v>24</v>
      </c>
      <c r="I4" s="7"/>
    </row>
    <row r="5" spans="1:9" x14ac:dyDescent="0.2">
      <c r="A5" s="47" t="s">
        <v>23</v>
      </c>
      <c r="B5" s="47"/>
      <c r="C5" s="47"/>
      <c r="D5" s="40">
        <v>50</v>
      </c>
      <c r="E5" s="45">
        <v>20</v>
      </c>
      <c r="F5" s="45">
        <v>13.5</v>
      </c>
      <c r="G5" s="45">
        <v>15</v>
      </c>
      <c r="H5" s="12">
        <f>SUM(E5:G5)</f>
        <v>48.5</v>
      </c>
      <c r="I5" s="7"/>
    </row>
    <row r="6" spans="1:9" x14ac:dyDescent="0.2">
      <c r="A6" s="47" t="s">
        <v>24</v>
      </c>
      <c r="B6" s="47"/>
      <c r="C6" s="47"/>
      <c r="D6" s="40">
        <v>35</v>
      </c>
      <c r="E6" s="45">
        <v>12</v>
      </c>
      <c r="F6" s="45">
        <v>9</v>
      </c>
      <c r="G6" s="45">
        <v>3</v>
      </c>
      <c r="H6" s="12">
        <f>SUM(E6:G6)</f>
        <v>24</v>
      </c>
      <c r="I6" s="7"/>
    </row>
  </sheetData>
  <mergeCells count="4">
    <mergeCell ref="A3:C3"/>
    <mergeCell ref="A4:C4"/>
    <mergeCell ref="A5:C5"/>
    <mergeCell ref="A6: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activeCell="O9" sqref="O9"/>
    </sheetView>
  </sheetViews>
  <sheetFormatPr defaultRowHeight="15" x14ac:dyDescent="0.2"/>
  <cols>
    <col min="1" max="1" width="33" style="17" customWidth="1"/>
    <col min="2" max="7" width="7.7109375" style="17" customWidth="1"/>
    <col min="8" max="9" width="7.5703125" style="17" customWidth="1"/>
    <col min="10" max="12" width="7.7109375" style="17" customWidth="1"/>
    <col min="13" max="16384" width="9.140625" style="17"/>
  </cols>
  <sheetData>
    <row r="1" spans="1:15" ht="15.75" x14ac:dyDescent="0.25">
      <c r="A1" s="14" t="s">
        <v>12</v>
      </c>
      <c r="B1" s="15"/>
      <c r="C1" s="14"/>
      <c r="D1" s="14"/>
      <c r="E1" s="14"/>
      <c r="F1" s="14"/>
      <c r="G1" s="14"/>
      <c r="H1" s="14"/>
      <c r="I1" s="16"/>
      <c r="J1" s="16"/>
    </row>
    <row r="2" spans="1:15" ht="6" customHeight="1" x14ac:dyDescent="0.25">
      <c r="A2" s="14"/>
      <c r="B2" s="15"/>
      <c r="C2" s="14"/>
      <c r="D2" s="14"/>
      <c r="E2" s="14"/>
      <c r="F2" s="14"/>
      <c r="G2" s="14"/>
      <c r="H2" s="14"/>
      <c r="I2" s="16"/>
      <c r="J2" s="16"/>
    </row>
    <row r="3" spans="1:15" ht="15.75" x14ac:dyDescent="0.25">
      <c r="A3" s="50" t="s">
        <v>25</v>
      </c>
      <c r="B3" s="50"/>
      <c r="C3" s="50"/>
      <c r="D3" s="50"/>
      <c r="E3" s="50"/>
      <c r="F3" s="50"/>
      <c r="G3" s="50"/>
      <c r="H3" s="50"/>
      <c r="I3" s="16"/>
      <c r="J3" s="16"/>
    </row>
    <row r="4" spans="1:15" x14ac:dyDescent="0.2">
      <c r="A4" s="15"/>
      <c r="B4" s="15"/>
      <c r="C4" s="15"/>
      <c r="D4" s="15"/>
      <c r="E4" s="15"/>
      <c r="F4" s="15"/>
      <c r="G4" s="18"/>
      <c r="H4" s="18"/>
      <c r="I4" s="19"/>
      <c r="J4" s="19"/>
    </row>
    <row r="5" spans="1:15" ht="15.75" x14ac:dyDescent="0.25">
      <c r="G5" s="48" t="s">
        <v>18</v>
      </c>
      <c r="H5" s="48"/>
      <c r="I5" s="20"/>
      <c r="J5" s="21"/>
      <c r="K5" s="49" t="s">
        <v>19</v>
      </c>
      <c r="L5" s="49"/>
      <c r="M5" s="21"/>
      <c r="N5" s="48" t="s">
        <v>20</v>
      </c>
      <c r="O5" s="48"/>
    </row>
    <row r="6" spans="1:15" s="25" customFormat="1" ht="135" customHeight="1" x14ac:dyDescent="0.2">
      <c r="A6" s="22"/>
      <c r="B6" s="23" t="s">
        <v>2</v>
      </c>
      <c r="C6" s="23" t="s">
        <v>3</v>
      </c>
      <c r="D6" s="23" t="s">
        <v>4</v>
      </c>
      <c r="E6" s="23" t="s">
        <v>5</v>
      </c>
      <c r="F6" s="24" t="s">
        <v>6</v>
      </c>
      <c r="G6" s="23" t="s">
        <v>13</v>
      </c>
      <c r="H6" s="37" t="s">
        <v>14</v>
      </c>
      <c r="J6" s="24" t="str">
        <f>F6</f>
        <v>Evaluator 5</v>
      </c>
      <c r="K6" s="23" t="s">
        <v>16</v>
      </c>
      <c r="L6" s="37" t="s">
        <v>15</v>
      </c>
      <c r="N6" s="23" t="s">
        <v>1</v>
      </c>
      <c r="O6" s="37" t="s">
        <v>17</v>
      </c>
    </row>
    <row r="7" spans="1:15" ht="16.5" customHeight="1" x14ac:dyDescent="0.2">
      <c r="A7" s="34" t="str">
        <f>'Evaluator 5'!A4:D4</f>
        <v>In Depth Events</v>
      </c>
      <c r="B7" s="26">
        <f>'Evaluator 1'!H4</f>
        <v>24</v>
      </c>
      <c r="C7" s="26">
        <f>'Evaluator 2'!H4</f>
        <v>17</v>
      </c>
      <c r="D7" s="26">
        <f>'Evaluator 3'!H4</f>
        <v>38</v>
      </c>
      <c r="E7" s="26">
        <f>'Evaluator 4'!H4</f>
        <v>37</v>
      </c>
      <c r="F7" s="27">
        <f>'Evaluator 5'!H4</f>
        <v>24</v>
      </c>
      <c r="G7" s="26">
        <f>AVERAGE(B7:F7)</f>
        <v>28</v>
      </c>
      <c r="H7" s="38">
        <f>RANK(G7,$G$7:$G$9,0)</f>
        <v>3</v>
      </c>
      <c r="J7" s="30">
        <f>'Evaluator 5'!D4</f>
        <v>25</v>
      </c>
      <c r="K7" s="26">
        <f>AVERAGE(J7)</f>
        <v>25</v>
      </c>
      <c r="L7" s="38">
        <f>RANK(K7,$K$7:$K$9,0)</f>
        <v>3</v>
      </c>
      <c r="N7" s="31">
        <f>G7+K7</f>
        <v>53</v>
      </c>
      <c r="O7" s="38">
        <f>RANK(N7,$N$7:$N$9,0)</f>
        <v>3</v>
      </c>
    </row>
    <row r="8" spans="1:15" ht="16.5" customHeight="1" x14ac:dyDescent="0.2">
      <c r="A8" s="35" t="str">
        <f>'Evaluator 5'!A5:D5</f>
        <v>Psav</v>
      </c>
      <c r="B8" s="28">
        <f>'Evaluator 1'!H5</f>
        <v>50</v>
      </c>
      <c r="C8" s="28">
        <f>'Evaluator 2'!H5</f>
        <v>43</v>
      </c>
      <c r="D8" s="28">
        <f>'Evaluator 3'!H5</f>
        <v>50</v>
      </c>
      <c r="E8" s="28">
        <f>'Evaluator 4'!H5</f>
        <v>47</v>
      </c>
      <c r="F8" s="29">
        <f>'Evaluator 5'!H5</f>
        <v>48.5</v>
      </c>
      <c r="G8" s="28">
        <f>AVERAGE(B8:F8)</f>
        <v>47.7</v>
      </c>
      <c r="H8" s="39">
        <f>RANK(G8,$G$7:$G$9,0)</f>
        <v>1</v>
      </c>
      <c r="J8" s="32">
        <f>'Evaluator 5'!D5</f>
        <v>50</v>
      </c>
      <c r="K8" s="28">
        <f t="shared" ref="K8:K9" si="0">AVERAGE(J8)</f>
        <v>50</v>
      </c>
      <c r="L8" s="39">
        <f>RANK(K8,$K$7:$K$9,0)</f>
        <v>1</v>
      </c>
      <c r="N8" s="33">
        <f t="shared" ref="N8:N9" si="1">G8+K8</f>
        <v>97.7</v>
      </c>
      <c r="O8" s="39">
        <f>RANK(N8,$N$7:$N$9,0)</f>
        <v>1</v>
      </c>
    </row>
    <row r="9" spans="1:15" ht="16.5" customHeight="1" x14ac:dyDescent="0.2">
      <c r="A9" s="35" t="str">
        <f>'Evaluator 5'!A6:D6</f>
        <v>Southern Sound and Lighting</v>
      </c>
      <c r="B9" s="28">
        <f>'Evaluator 1'!H6</f>
        <v>24</v>
      </c>
      <c r="C9" s="28">
        <f>'Evaluator 2'!H6</f>
        <v>23</v>
      </c>
      <c r="D9" s="28">
        <f>'Evaluator 3'!H6</f>
        <v>33.5</v>
      </c>
      <c r="E9" s="28">
        <f>'Evaluator 4'!H6</f>
        <v>36</v>
      </c>
      <c r="F9" s="29">
        <f>'Evaluator 5'!H6</f>
        <v>24</v>
      </c>
      <c r="G9" s="28">
        <f>AVERAGE(B9:F9)</f>
        <v>28.1</v>
      </c>
      <c r="H9" s="39">
        <f>RANK(G9,$G$7:$G$9,0)</f>
        <v>2</v>
      </c>
      <c r="J9" s="32">
        <f>'Evaluator 5'!D6</f>
        <v>35</v>
      </c>
      <c r="K9" s="28">
        <f t="shared" si="0"/>
        <v>35</v>
      </c>
      <c r="L9" s="39">
        <f>RANK(K9,$K$7:$K$9,0)</f>
        <v>2</v>
      </c>
      <c r="N9" s="33">
        <f t="shared" si="1"/>
        <v>63.1</v>
      </c>
      <c r="O9" s="39">
        <f>RANK(N9,$N$7:$N$9,0)</f>
        <v>2</v>
      </c>
    </row>
    <row r="28" spans="1:1" x14ac:dyDescent="0.2">
      <c r="A28" s="36" t="s">
        <v>21</v>
      </c>
    </row>
    <row r="29" spans="1:1" x14ac:dyDescent="0.2">
      <c r="A29" s="36"/>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6"/>
  <sheetViews>
    <sheetView tabSelected="1" topLeftCell="A7" zoomScaleNormal="100" workbookViewId="0">
      <selection activeCell="I7" sqref="I7"/>
    </sheetView>
  </sheetViews>
  <sheetFormatPr defaultRowHeight="12.75" x14ac:dyDescent="0.2"/>
  <cols>
    <col min="1" max="1" width="20.7109375" style="53" customWidth="1"/>
    <col min="2" max="28" width="9.5703125" style="53" customWidth="1"/>
    <col min="29" max="16384" width="9.140625" style="53"/>
  </cols>
  <sheetData>
    <row r="1" spans="1:28" ht="15.75" customHeight="1" x14ac:dyDescent="0.25">
      <c r="A1" s="51" t="s">
        <v>26</v>
      </c>
      <c r="B1" s="51"/>
      <c r="C1" s="51"/>
      <c r="D1" s="51"/>
      <c r="E1" s="51"/>
      <c r="F1" s="51"/>
      <c r="G1" s="51"/>
      <c r="H1" s="51"/>
      <c r="I1" s="51"/>
      <c r="J1" s="52"/>
    </row>
    <row r="2" spans="1:28" ht="15.75" x14ac:dyDescent="0.25">
      <c r="A2" s="54" t="s">
        <v>25</v>
      </c>
      <c r="B2" s="54"/>
      <c r="C2" s="54"/>
      <c r="D2" s="54"/>
      <c r="E2" s="54"/>
      <c r="F2" s="54"/>
      <c r="G2" s="54"/>
      <c r="H2" s="54"/>
      <c r="I2" s="54"/>
      <c r="J2" s="55"/>
    </row>
    <row r="3" spans="1:28" x14ac:dyDescent="0.2">
      <c r="A3" s="56" t="s">
        <v>27</v>
      </c>
      <c r="B3" s="57"/>
      <c r="C3" s="57"/>
      <c r="D3" s="57"/>
    </row>
    <row r="4" spans="1:28" ht="15" customHeight="1" x14ac:dyDescent="0.2">
      <c r="A4" s="56" t="s">
        <v>28</v>
      </c>
      <c r="B4" s="58">
        <v>44148</v>
      </c>
      <c r="C4" s="58"/>
      <c r="D4" s="58"/>
      <c r="E4" s="59"/>
    </row>
    <row r="5" spans="1:28" ht="20.25" customHeight="1" x14ac:dyDescent="0.25">
      <c r="A5" s="60" t="s">
        <v>29</v>
      </c>
      <c r="B5" s="60"/>
      <c r="C5" s="61"/>
      <c r="D5" s="61"/>
      <c r="E5" s="61"/>
      <c r="F5" s="61"/>
      <c r="G5" s="61"/>
      <c r="H5" s="62"/>
      <c r="I5" s="62"/>
    </row>
    <row r="6" spans="1:28" ht="24.75" customHeight="1" thickBot="1" x14ac:dyDescent="0.25">
      <c r="A6" s="63"/>
      <c r="B6" s="64" t="s">
        <v>30</v>
      </c>
      <c r="C6" s="64"/>
      <c r="D6" s="64"/>
      <c r="E6" s="64"/>
      <c r="F6" s="64"/>
      <c r="G6" s="64"/>
      <c r="H6" s="64"/>
      <c r="I6" s="64"/>
    </row>
    <row r="7" spans="1:28" ht="15" customHeight="1" x14ac:dyDescent="0.25">
      <c r="B7" s="65"/>
    </row>
    <row r="8" spans="1:28" ht="15" customHeight="1" x14ac:dyDescent="0.25">
      <c r="B8" s="65"/>
    </row>
    <row r="9" spans="1:28" ht="15" customHeight="1" x14ac:dyDescent="0.25">
      <c r="B9" s="65"/>
    </row>
    <row r="10" spans="1:28" ht="15" customHeight="1" x14ac:dyDescent="0.2"/>
    <row r="11" spans="1:28" ht="11.25" customHeight="1" thickBot="1" x14ac:dyDescent="0.25"/>
    <row r="12" spans="1:28" s="66" customFormat="1" ht="13.5" thickBot="1" x14ac:dyDescent="0.25">
      <c r="B12" s="67" t="s">
        <v>31</v>
      </c>
      <c r="C12" s="68"/>
      <c r="D12" s="69"/>
      <c r="E12" s="67" t="s">
        <v>32</v>
      </c>
      <c r="F12" s="68"/>
      <c r="G12" s="69"/>
      <c r="H12" s="67" t="s">
        <v>33</v>
      </c>
      <c r="I12" s="68"/>
      <c r="J12" s="69"/>
      <c r="K12" s="67" t="s">
        <v>34</v>
      </c>
      <c r="L12" s="68"/>
      <c r="M12" s="69"/>
      <c r="N12" s="67" t="s">
        <v>35</v>
      </c>
      <c r="O12" s="68"/>
      <c r="P12" s="69"/>
      <c r="Q12" s="67" t="s">
        <v>36</v>
      </c>
      <c r="R12" s="68"/>
      <c r="S12" s="69"/>
      <c r="T12" s="67" t="s">
        <v>37</v>
      </c>
      <c r="U12" s="68"/>
      <c r="V12" s="69"/>
      <c r="W12" s="67" t="s">
        <v>38</v>
      </c>
      <c r="X12" s="68"/>
      <c r="Y12" s="69"/>
      <c r="Z12" s="67" t="s">
        <v>39</v>
      </c>
      <c r="AA12" s="68"/>
      <c r="AB12" s="69"/>
    </row>
    <row r="13" spans="1:28" s="66" customFormat="1" ht="112.5" customHeight="1" x14ac:dyDescent="0.2">
      <c r="B13" s="70" t="s">
        <v>46</v>
      </c>
      <c r="C13" s="71"/>
      <c r="D13" s="72"/>
      <c r="E13" s="73" t="s">
        <v>40</v>
      </c>
      <c r="F13" s="71"/>
      <c r="G13" s="72"/>
      <c r="H13" s="73" t="s">
        <v>41</v>
      </c>
      <c r="I13" s="71"/>
      <c r="J13" s="72"/>
      <c r="K13" s="73" t="s">
        <v>42</v>
      </c>
      <c r="L13" s="71"/>
      <c r="M13" s="72"/>
      <c r="N13" s="73"/>
      <c r="O13" s="71"/>
      <c r="P13" s="72"/>
      <c r="Q13" s="73"/>
      <c r="R13" s="71"/>
      <c r="S13" s="72"/>
      <c r="T13" s="73"/>
      <c r="U13" s="71"/>
      <c r="V13" s="72"/>
      <c r="W13" s="73"/>
      <c r="X13" s="71"/>
      <c r="Y13" s="72"/>
      <c r="Z13" s="73"/>
      <c r="AA13" s="71"/>
      <c r="AB13" s="72"/>
    </row>
    <row r="14" spans="1:28" s="78" customFormat="1" ht="11.25" customHeight="1" x14ac:dyDescent="0.2">
      <c r="A14" s="74"/>
      <c r="B14" s="75" t="s">
        <v>43</v>
      </c>
      <c r="C14" s="76"/>
      <c r="D14" s="77"/>
      <c r="E14" s="75" t="s">
        <v>43</v>
      </c>
      <c r="F14" s="76"/>
      <c r="G14" s="77"/>
      <c r="H14" s="75" t="s">
        <v>43</v>
      </c>
      <c r="I14" s="76"/>
      <c r="J14" s="77"/>
      <c r="K14" s="75" t="s">
        <v>43</v>
      </c>
      <c r="L14" s="76"/>
      <c r="M14" s="77"/>
      <c r="N14" s="75" t="s">
        <v>43</v>
      </c>
      <c r="O14" s="76"/>
      <c r="P14" s="77"/>
      <c r="Q14" s="75" t="s">
        <v>43</v>
      </c>
      <c r="R14" s="76"/>
      <c r="S14" s="77"/>
      <c r="T14" s="75" t="s">
        <v>43</v>
      </c>
      <c r="U14" s="76"/>
      <c r="V14" s="77"/>
      <c r="W14" s="75" t="s">
        <v>43</v>
      </c>
      <c r="X14" s="76"/>
      <c r="Y14" s="77"/>
      <c r="Z14" s="75" t="s">
        <v>43</v>
      </c>
      <c r="AA14" s="76"/>
      <c r="AB14" s="77"/>
    </row>
    <row r="15" spans="1:28" s="78" customFormat="1" x14ac:dyDescent="0.2">
      <c r="A15" s="79" t="s">
        <v>22</v>
      </c>
      <c r="B15" s="80"/>
      <c r="C15" s="81"/>
      <c r="D15" s="82"/>
      <c r="E15" s="80"/>
      <c r="F15" s="81"/>
      <c r="G15" s="82"/>
      <c r="H15" s="80"/>
      <c r="I15" s="81"/>
      <c r="J15" s="82"/>
      <c r="K15" s="80"/>
      <c r="L15" s="81"/>
      <c r="M15" s="82"/>
      <c r="N15" s="80"/>
      <c r="O15" s="81"/>
      <c r="P15" s="82"/>
      <c r="Q15" s="80"/>
      <c r="R15" s="81"/>
      <c r="S15" s="82"/>
      <c r="T15" s="80"/>
      <c r="U15" s="81"/>
      <c r="V15" s="82"/>
      <c r="W15" s="80"/>
      <c r="X15" s="81"/>
      <c r="Y15" s="82"/>
      <c r="Z15" s="80"/>
      <c r="AA15" s="81"/>
      <c r="AB15" s="82"/>
    </row>
    <row r="16" spans="1:28" s="78" customFormat="1" x14ac:dyDescent="0.2">
      <c r="A16" s="83" t="s">
        <v>23</v>
      </c>
      <c r="B16" s="84"/>
      <c r="C16" s="85"/>
      <c r="D16" s="86"/>
      <c r="E16" s="84"/>
      <c r="F16" s="85"/>
      <c r="G16" s="86"/>
      <c r="H16" s="84"/>
      <c r="I16" s="85"/>
      <c r="J16" s="86"/>
      <c r="K16" s="84"/>
      <c r="L16" s="85"/>
      <c r="M16" s="86"/>
      <c r="N16" s="84"/>
      <c r="O16" s="85"/>
      <c r="P16" s="86"/>
      <c r="Q16" s="84"/>
      <c r="R16" s="85"/>
      <c r="S16" s="86"/>
      <c r="T16" s="84"/>
      <c r="U16" s="85"/>
      <c r="V16" s="86"/>
      <c r="W16" s="84"/>
      <c r="X16" s="85"/>
      <c r="Y16" s="86"/>
      <c r="Z16" s="84"/>
      <c r="AA16" s="85"/>
      <c r="AB16" s="86"/>
    </row>
    <row r="17" spans="1:28" s="78" customFormat="1" ht="24" x14ac:dyDescent="0.2">
      <c r="A17" s="83" t="s">
        <v>24</v>
      </c>
      <c r="B17" s="84"/>
      <c r="C17" s="85"/>
      <c r="D17" s="86"/>
      <c r="E17" s="84"/>
      <c r="F17" s="85"/>
      <c r="G17" s="86"/>
      <c r="H17" s="84"/>
      <c r="I17" s="85"/>
      <c r="J17" s="86"/>
      <c r="K17" s="84"/>
      <c r="L17" s="85"/>
      <c r="M17" s="86"/>
      <c r="N17" s="84"/>
      <c r="O17" s="85"/>
      <c r="P17" s="86"/>
      <c r="Q17" s="84"/>
      <c r="R17" s="85"/>
      <c r="S17" s="86"/>
      <c r="T17" s="84"/>
      <c r="U17" s="85"/>
      <c r="V17" s="86"/>
      <c r="W17" s="84"/>
      <c r="X17" s="85"/>
      <c r="Y17" s="86"/>
      <c r="Z17" s="84"/>
      <c r="AA17" s="85"/>
      <c r="AB17" s="86"/>
    </row>
    <row r="18" spans="1:28" s="88" customFormat="1" ht="7.5" customHeight="1" x14ac:dyDescent="0.2">
      <c r="A18" s="87"/>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row>
    <row r="19" spans="1:28" s="89" customFormat="1" ht="6.75" customHeight="1" x14ac:dyDescent="0.2"/>
    <row r="21" spans="1:28" x14ac:dyDescent="0.2">
      <c r="A21" s="90"/>
      <c r="G21" s="91"/>
      <c r="H21" s="91"/>
    </row>
    <row r="22" spans="1:28" x14ac:dyDescent="0.2">
      <c r="A22" s="92" t="s">
        <v>44</v>
      </c>
      <c r="G22" s="91"/>
      <c r="H22" s="91"/>
      <c r="I22" s="91"/>
      <c r="J22" s="91"/>
    </row>
    <row r="23" spans="1:28" x14ac:dyDescent="0.2">
      <c r="A23" s="93"/>
      <c r="B23" s="93"/>
      <c r="C23" s="93"/>
      <c r="G23" s="91"/>
      <c r="H23" s="91"/>
      <c r="I23" s="91"/>
      <c r="J23" s="91"/>
    </row>
    <row r="24" spans="1:28" x14ac:dyDescent="0.2">
      <c r="A24" s="93"/>
      <c r="B24" s="93"/>
      <c r="C24" s="93"/>
      <c r="G24" s="91"/>
      <c r="H24" s="91"/>
      <c r="I24" s="91"/>
      <c r="J24" s="91"/>
    </row>
    <row r="25" spans="1:28" x14ac:dyDescent="0.2">
      <c r="A25" s="93"/>
      <c r="B25" s="93"/>
      <c r="C25" s="93"/>
      <c r="G25" s="91"/>
      <c r="H25" s="91"/>
      <c r="I25" s="91"/>
      <c r="J25" s="91"/>
    </row>
    <row r="26" spans="1:28" x14ac:dyDescent="0.2">
      <c r="A26" s="93"/>
      <c r="B26" s="93"/>
      <c r="C26" s="93"/>
      <c r="G26" s="91"/>
      <c r="H26" s="91"/>
      <c r="I26" s="91"/>
      <c r="J26" s="91"/>
    </row>
    <row r="27" spans="1:28" x14ac:dyDescent="0.2">
      <c r="A27" s="93"/>
      <c r="B27" s="93"/>
      <c r="C27" s="93"/>
      <c r="G27" s="91"/>
      <c r="H27" s="91"/>
      <c r="I27" s="91"/>
      <c r="J27" s="91"/>
    </row>
    <row r="28" spans="1:28" x14ac:dyDescent="0.2">
      <c r="I28" s="91"/>
      <c r="J28" s="91"/>
      <c r="K28" s="91"/>
      <c r="L28" s="91"/>
    </row>
    <row r="29" spans="1:28" x14ac:dyDescent="0.2">
      <c r="I29" s="91"/>
      <c r="J29" s="91"/>
      <c r="K29" s="91"/>
      <c r="L29" s="91"/>
      <c r="M29" s="91"/>
    </row>
    <row r="30" spans="1:28" x14ac:dyDescent="0.2">
      <c r="L30" s="91"/>
      <c r="M30" s="91"/>
    </row>
    <row r="31" spans="1:28" x14ac:dyDescent="0.2">
      <c r="L31" s="91"/>
      <c r="M31" s="91"/>
    </row>
    <row r="32" spans="1:28" x14ac:dyDescent="0.2">
      <c r="L32" s="91"/>
      <c r="M32" s="91"/>
    </row>
    <row r="33" spans="1:13" x14ac:dyDescent="0.2">
      <c r="L33" s="91"/>
      <c r="M33" s="91"/>
    </row>
    <row r="46" spans="1:13" x14ac:dyDescent="0.2">
      <c r="A46" s="94" t="s">
        <v>45</v>
      </c>
    </row>
  </sheetData>
  <mergeCells count="60">
    <mergeCell ref="W17:Y17"/>
    <mergeCell ref="Z17:AB17"/>
    <mergeCell ref="T16:V16"/>
    <mergeCell ref="W16:Y16"/>
    <mergeCell ref="Z16:AB16"/>
    <mergeCell ref="B17:D17"/>
    <mergeCell ref="E17:G17"/>
    <mergeCell ref="H17:J17"/>
    <mergeCell ref="K17:M17"/>
    <mergeCell ref="N17:P17"/>
    <mergeCell ref="Q17:S17"/>
    <mergeCell ref="T17:V17"/>
    <mergeCell ref="B16:D16"/>
    <mergeCell ref="E16:G16"/>
    <mergeCell ref="H16:J16"/>
    <mergeCell ref="K16:M16"/>
    <mergeCell ref="N16:P16"/>
    <mergeCell ref="Q16:S16"/>
    <mergeCell ref="Z14:AB14"/>
    <mergeCell ref="B15:D15"/>
    <mergeCell ref="E15:G15"/>
    <mergeCell ref="H15:J15"/>
    <mergeCell ref="K15:M15"/>
    <mergeCell ref="N15:P15"/>
    <mergeCell ref="Q15:S15"/>
    <mergeCell ref="T15:V15"/>
    <mergeCell ref="W15:Y15"/>
    <mergeCell ref="Z15:AB15"/>
    <mergeCell ref="W13:Y13"/>
    <mergeCell ref="Z13:AB13"/>
    <mergeCell ref="B14:D14"/>
    <mergeCell ref="E14:G14"/>
    <mergeCell ref="H14:J14"/>
    <mergeCell ref="K14:M14"/>
    <mergeCell ref="N14:P14"/>
    <mergeCell ref="Q14:S14"/>
    <mergeCell ref="T14:V14"/>
    <mergeCell ref="W14:Y14"/>
    <mergeCell ref="T12:V12"/>
    <mergeCell ref="W12:Y12"/>
    <mergeCell ref="Z12:AB12"/>
    <mergeCell ref="B13:D13"/>
    <mergeCell ref="E13:G13"/>
    <mergeCell ref="H13:J13"/>
    <mergeCell ref="K13:M13"/>
    <mergeCell ref="N13:P13"/>
    <mergeCell ref="Q13:S13"/>
    <mergeCell ref="T13:V13"/>
    <mergeCell ref="B12:D12"/>
    <mergeCell ref="E12:G12"/>
    <mergeCell ref="H12:J12"/>
    <mergeCell ref="K12:M12"/>
    <mergeCell ref="N12:P12"/>
    <mergeCell ref="Q12:S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2020-11-30T16:08:04Z</dcterms:modified>
</cp:coreProperties>
</file>