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0490" windowHeight="7755" activeTab="6"/>
  </bookViews>
  <sheets>
    <sheet name="Evaluator 1" sheetId="5" r:id="rId1"/>
    <sheet name="Evaluator 2" sheetId="9" r:id="rId2"/>
    <sheet name="Evaluator 3" sheetId="10" r:id="rId3"/>
    <sheet name="Evaluator 4" sheetId="11" r:id="rId4"/>
    <sheet name="Evaluator 5" sheetId="4" r:id="rId5"/>
    <sheet name="Summary" sheetId="1" r:id="rId6"/>
    <sheet name="Evaluation" sheetId="12" r:id="rId7"/>
  </sheets>
  <calcPr calcId="152511"/>
</workbook>
</file>

<file path=xl/calcChain.xml><?xml version="1.0" encoding="utf-8"?>
<calcChain xmlns="http://schemas.openxmlformats.org/spreadsheetml/2006/main">
  <c r="K5" i="9" l="1"/>
  <c r="K6" i="9"/>
  <c r="K7" i="9"/>
  <c r="K8" i="9"/>
  <c r="K9" i="9"/>
  <c r="K10" i="9"/>
  <c r="K4" i="9"/>
  <c r="K5" i="10"/>
  <c r="K6" i="10"/>
  <c r="K7" i="10"/>
  <c r="K8" i="10"/>
  <c r="K9" i="10"/>
  <c r="K10" i="10"/>
  <c r="K4" i="10"/>
  <c r="K5" i="4"/>
  <c r="K6" i="4"/>
  <c r="K7" i="4"/>
  <c r="K8" i="4"/>
  <c r="K9" i="4"/>
  <c r="K10" i="4"/>
  <c r="K4" i="4"/>
  <c r="F8" i="1" l="1"/>
  <c r="F11" i="1"/>
  <c r="F9" i="1"/>
  <c r="F10" i="1"/>
  <c r="F12" i="1"/>
  <c r="F13" i="1"/>
  <c r="F7" i="1"/>
  <c r="D7" i="1"/>
  <c r="J7" i="1"/>
  <c r="K7" i="1" s="1"/>
  <c r="J9" i="1"/>
  <c r="K9" i="1" s="1"/>
  <c r="J8" i="1"/>
  <c r="K8" i="1" s="1"/>
  <c r="J10" i="1"/>
  <c r="K10" i="1" s="1"/>
  <c r="J11" i="1"/>
  <c r="K11" i="1" s="1"/>
  <c r="J12" i="1"/>
  <c r="K12" i="1" s="1"/>
  <c r="J13" i="1"/>
  <c r="K13" i="1" s="1"/>
  <c r="J6" i="1"/>
  <c r="A10" i="1"/>
  <c r="A11" i="1"/>
  <c r="A12" i="1"/>
  <c r="A13" i="1"/>
  <c r="K10" i="11"/>
  <c r="E13" i="1" s="1"/>
  <c r="K9" i="11"/>
  <c r="E12" i="1" s="1"/>
  <c r="K8" i="11"/>
  <c r="E11" i="1" s="1"/>
  <c r="K7" i="11"/>
  <c r="E10" i="1" s="1"/>
  <c r="K6" i="11"/>
  <c r="E9" i="1" s="1"/>
  <c r="K5" i="11"/>
  <c r="E8" i="1" s="1"/>
  <c r="K4" i="11"/>
  <c r="E7" i="1" s="1"/>
  <c r="D13" i="1"/>
  <c r="D12" i="1"/>
  <c r="D11" i="1"/>
  <c r="D10" i="1"/>
  <c r="D9" i="1"/>
  <c r="D8" i="1"/>
  <c r="C13" i="1"/>
  <c r="C12" i="1"/>
  <c r="C11" i="1"/>
  <c r="C10" i="1"/>
  <c r="C9" i="1"/>
  <c r="C8" i="1"/>
  <c r="C7" i="1"/>
  <c r="K10" i="5"/>
  <c r="B13" i="1" s="1"/>
  <c r="K9" i="5"/>
  <c r="B12" i="1" s="1"/>
  <c r="K8" i="5"/>
  <c r="B11" i="1" s="1"/>
  <c r="K7" i="5"/>
  <c r="B10" i="1" s="1"/>
  <c r="K6" i="5"/>
  <c r="B9" i="1" s="1"/>
  <c r="K5" i="5"/>
  <c r="B8" i="1" s="1"/>
  <c r="K4" i="5"/>
  <c r="B7" i="1" s="1"/>
  <c r="L8" i="1" l="1"/>
  <c r="L9" i="1"/>
  <c r="L11" i="1"/>
  <c r="L10" i="1"/>
  <c r="G13" i="1"/>
  <c r="N13" i="1" s="1"/>
  <c r="L7" i="1"/>
  <c r="L13" i="1"/>
  <c r="L12" i="1"/>
  <c r="G10" i="1"/>
  <c r="N10" i="1" s="1"/>
  <c r="G11" i="1"/>
  <c r="N11" i="1" s="1"/>
  <c r="G12" i="1"/>
  <c r="N12" i="1" s="1"/>
  <c r="A8" i="1" l="1"/>
  <c r="A9" i="1"/>
  <c r="A7" i="1"/>
  <c r="G7" i="1" l="1"/>
  <c r="N7" i="1" s="1"/>
  <c r="G9" i="1"/>
  <c r="N9" i="1" s="1"/>
  <c r="G8" i="1"/>
  <c r="N8" i="1" s="1"/>
  <c r="O8" i="1" s="1"/>
  <c r="O9" i="1" l="1"/>
  <c r="O7" i="1"/>
  <c r="O12" i="1"/>
  <c r="O10" i="1"/>
  <c r="O11" i="1"/>
  <c r="O13" i="1"/>
  <c r="H8" i="1"/>
  <c r="H9" i="1"/>
  <c r="H10" i="1"/>
  <c r="H13" i="1"/>
  <c r="H11" i="1"/>
  <c r="H12" i="1"/>
  <c r="H7" i="1"/>
</calcChain>
</file>

<file path=xl/sharedStrings.xml><?xml version="1.0" encoding="utf-8"?>
<sst xmlns="http://schemas.openxmlformats.org/spreadsheetml/2006/main" count="133" uniqueCount="55">
  <si>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</si>
  <si>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</si>
  <si>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</si>
  <si>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</si>
  <si>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</si>
  <si>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</si>
  <si>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</si>
  <si>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</si>
  <si>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</si>
  <si>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</si>
  <si>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</si>
  <si>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</si>
  <si>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</si>
  <si>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</si>
  <si>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</si>
  <si>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</si>
  <si>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</si>
  <si>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</si>
  <si>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</si>
  <si>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</si>
  <si>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</si>
  <si>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</si>
  <si>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</si>
  <si>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</si>
  <si>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H5MP</t>
  </si>
  <si>
    <t>Heavy</t>
  </si>
  <si>
    <t>Push Digital</t>
  </si>
  <si>
    <t>Beacon Digital</t>
  </si>
  <si>
    <t>Sensis</t>
  </si>
  <si>
    <t>Versa Creative</t>
  </si>
  <si>
    <t>VisionPoint</t>
  </si>
  <si>
    <t>Criteria 7</t>
  </si>
  <si>
    <t>RFP 730-21006 TEPM Digital Marketing</t>
  </si>
  <si>
    <t xml:space="preserve">University of Houston Evaluation Matrix </t>
  </si>
  <si>
    <t>Name</t>
  </si>
  <si>
    <t>Evaluation Due Date</t>
  </si>
  <si>
    <t>12/21/2020 @ 2:00 PM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</si>
  <si>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</si>
  <si>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</si>
  <si>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</si>
  <si>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</si>
  <si>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</si>
  <si>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</si>
  <si>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</si>
  <si>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 xml:space="preserve"> Criteria 7</t>
  </si>
  <si>
    <t>Organic Search - optimizing website and landing pages to be one of the top sites available on search engine</t>
  </si>
  <si>
    <t>Content Marketing - providing fresh content to website and landing pages including updates on schedule and costs</t>
  </si>
  <si>
    <t>Social Media - track record for marketing success on social media sites as well as being able to negotiate for ad prices</t>
  </si>
  <si>
    <t>References - list of companies that the company has as clients - both diverse and serving educational organizations</t>
  </si>
  <si>
    <t>KPI's - company must provide meaningful KPI's that track legitimate prospects and use the KPI's to optimize quality of prospects</t>
  </si>
  <si>
    <t>Mobile Considerations - must have ability to provide ads on all technology devices, especially mobile</t>
  </si>
  <si>
    <t>Points (1-5)</t>
  </si>
  <si>
    <t xml:space="preserve">Committee Members: </t>
  </si>
  <si>
    <t>Updated: 10/19</t>
  </si>
  <si>
    <t>Total long-term cost to UHS of aquiring vendor's goods and services                                               **ONLY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</si>
</sst>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04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2" borderId="1" applyNumberFormat="0" applyFon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15" fillId="2" borderId="1" applyNumberFormat="0" applyFont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4" fillId="0" borderId="0"/>
    <xf numFmtId="0" fontId="2" fillId="0" borderId="0"/>
    <xf numFmtId="0" fontId="14" fillId="2" borderId="1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14" fillId="0" borderId="0" xfId="0" applyFont="1"/>
    <xf numFmtId="0" fontId="0" fillId="0" borderId="0" xfId="0"/>
    <xf numFmtId="0" fontId="12" fillId="0" borderId="0" xfId="0" applyFont="1" applyBorder="1" applyAlignment="1">
      <alignment horizontal="left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5" fillId="0" borderId="10" xfId="47" applyFont="1" applyBorder="1" applyAlignment="1">
      <alignment horizontal="right"/>
    </xf>
    <xf numFmtId="0" fontId="37" fillId="0" borderId="10" xfId="47" applyFont="1" applyBorder="1" applyAlignment="1">
      <alignment horizontal="right"/>
    </xf>
    <xf numFmtId="0" fontId="38" fillId="0" borderId="10" xfId="47" applyFont="1" applyFill="1" applyBorder="1" applyAlignment="1">
      <alignment horizontal="right"/>
    </xf>
    <xf numFmtId="0" fontId="38" fillId="0" borderId="0" xfId="0" applyFont="1" applyFill="1" applyBorder="1"/>
    <xf numFmtId="0" fontId="39" fillId="0" borderId="0" xfId="0" applyFont="1" applyBorder="1" applyAlignment="1">
      <alignment horizontal="left"/>
    </xf>
    <xf numFmtId="0" fontId="39" fillId="26" borderId="0" xfId="0" applyFont="1" applyFill="1" applyAlignment="1"/>
    <xf numFmtId="0" fontId="40" fillId="26" borderId="0" xfId="0" applyFont="1" applyFill="1"/>
    <xf numFmtId="0" fontId="12" fillId="26" borderId="0" xfId="0" applyFont="1" applyFill="1" applyAlignment="1"/>
    <xf numFmtId="0" fontId="13" fillId="26" borderId="0" xfId="0" applyFont="1" applyFill="1"/>
    <xf numFmtId="0" fontId="40" fillId="26" borderId="0" xfId="0" applyFont="1" applyFill="1" applyBorder="1"/>
    <xf numFmtId="0" fontId="13" fillId="26" borderId="0" xfId="0" applyFont="1" applyFill="1" applyBorder="1"/>
    <xf numFmtId="0" fontId="12" fillId="26" borderId="0" xfId="0" applyFont="1" applyFill="1" applyBorder="1"/>
    <xf numFmtId="0" fontId="12" fillId="26" borderId="0" xfId="0" applyFont="1" applyFill="1"/>
    <xf numFmtId="0" fontId="12" fillId="26" borderId="0" xfId="0" applyFont="1" applyFill="1" applyBorder="1" applyAlignment="1">
      <alignment horizontal="left" vertical="center"/>
    </xf>
    <xf numFmtId="0" fontId="12" fillId="26" borderId="0" xfId="0" applyFont="1" applyFill="1" applyBorder="1" applyAlignment="1">
      <alignment horizontal="right" textRotation="90" wrapText="1"/>
    </xf>
    <xf numFmtId="0" fontId="33" fillId="26" borderId="0" xfId="0" applyFont="1" applyFill="1" applyBorder="1" applyAlignment="1">
      <alignment horizontal="right" textRotation="90" wrapText="1"/>
    </xf>
    <xf numFmtId="0" fontId="12" fillId="26" borderId="0" xfId="0" applyFont="1" applyFill="1" applyAlignment="1">
      <alignment horizontal="center" vertical="center"/>
    </xf>
    <xf numFmtId="4" fontId="13" fillId="26" borderId="11" xfId="0" applyNumberFormat="1" applyFont="1" applyFill="1" applyBorder="1" applyAlignment="1">
      <alignment horizontal="right"/>
    </xf>
    <xf numFmtId="4" fontId="34" fillId="26" borderId="11" xfId="0" applyNumberFormat="1" applyFont="1" applyFill="1" applyBorder="1" applyAlignment="1">
      <alignment horizontal="right"/>
    </xf>
    <xf numFmtId="4" fontId="13" fillId="26" borderId="12" xfId="0" applyNumberFormat="1" applyFont="1" applyFill="1" applyBorder="1" applyAlignment="1">
      <alignment horizontal="right"/>
    </xf>
    <xf numFmtId="4" fontId="34" fillId="26" borderId="12" xfId="0" applyNumberFormat="1" applyFont="1" applyFill="1" applyBorder="1" applyAlignment="1">
      <alignment horizontal="right"/>
    </xf>
    <xf numFmtId="0" fontId="13" fillId="26" borderId="11" xfId="0" applyFont="1" applyFill="1" applyBorder="1" applyAlignment="1">
      <alignment horizontal="right"/>
    </xf>
    <xf numFmtId="4" fontId="13" fillId="26" borderId="11" xfId="0" applyNumberFormat="1" applyFont="1" applyFill="1" applyBorder="1"/>
    <xf numFmtId="0" fontId="13" fillId="26" borderId="12" xfId="0" applyFont="1" applyFill="1" applyBorder="1" applyAlignment="1">
      <alignment horizontal="right"/>
    </xf>
    <xf numFmtId="4" fontId="13" fillId="26" borderId="12" xfId="0" applyNumberFormat="1" applyFont="1" applyFill="1" applyBorder="1"/>
    <xf numFmtId="0" fontId="13" fillId="26" borderId="11" xfId="0" applyFont="1" applyFill="1" applyBorder="1" applyAlignment="1">
      <alignment horizontal="left"/>
    </xf>
    <xf numFmtId="0" fontId="13" fillId="26" borderId="12" xfId="0" applyFont="1" applyFill="1" applyBorder="1" applyAlignment="1">
      <alignment horizontal="left"/>
    </xf>
    <xf numFmtId="0" fontId="41" fillId="26" borderId="0" xfId="0" applyFont="1" applyFill="1"/>
    <xf numFmtId="0" fontId="33" fillId="25" borderId="14" xfId="0" applyFont="1" applyFill="1" applyBorder="1" applyAlignment="1">
      <alignment horizontal="right" textRotation="90"/>
    </xf>
    <xf numFmtId="0" fontId="34" fillId="25" borderId="13" xfId="0" applyFont="1" applyFill="1" applyBorder="1" applyAlignment="1">
      <alignment horizontal="right"/>
    </xf>
    <xf numFmtId="0" fontId="34" fillId="25" borderId="15" xfId="0" applyFont="1" applyFill="1" applyBorder="1" applyAlignment="1">
      <alignment horizontal="right"/>
    </xf>
    <xf numFmtId="4" fontId="13" fillId="24" borderId="12" xfId="0" applyNumberFormat="1" applyFont="1" applyFill="1" applyBorder="1"/>
    <xf numFmtId="0" fontId="13" fillId="24" borderId="0" xfId="0" applyFont="1" applyFill="1"/>
    <xf numFmtId="4" fontId="13" fillId="24" borderId="12" xfId="0" applyNumberFormat="1" applyFont="1" applyFill="1" applyBorder="1" applyAlignment="1">
      <alignment horizontal="right"/>
    </xf>
    <xf numFmtId="0" fontId="34" fillId="24" borderId="15" xfId="0" applyFont="1" applyFill="1" applyBorder="1" applyAlignment="1">
      <alignment horizontal="right"/>
    </xf>
    <xf numFmtId="4" fontId="34" fillId="24" borderId="12" xfId="0" applyNumberFormat="1" applyFont="1" applyFill="1" applyBorder="1" applyAlignment="1">
      <alignment horizontal="right"/>
    </xf>
    <xf numFmtId="0" fontId="13" fillId="24" borderId="12" xfId="0" applyFont="1" applyFill="1" applyBorder="1" applyAlignment="1">
      <alignment horizontal="left"/>
    </xf>
    <xf numFmtId="0" fontId="13" fillId="24" borderId="12" xfId="0" applyFont="1" applyFill="1" applyBorder="1" applyAlignment="1">
      <alignment horizontal="right"/>
    </xf>
    <xf numFmtId="0" fontId="14" fillId="0" borderId="0" xfId="97" applyFont="1"/>
    <xf numFmtId="0" fontId="14" fillId="0" borderId="0" xfId="97" applyFont="1"/>
    <xf numFmtId="0" fontId="14" fillId="0" borderId="0" xfId="97" applyFont="1"/>
    <xf numFmtId="0" fontId="14" fillId="0" borderId="0" xfId="97" applyFont="1"/>
    <xf numFmtId="0" fontId="36" fillId="0" borderId="0" xfId="0" applyFont="1" applyAlignment="1">
      <alignment horizontal="left"/>
    </xf>
    <xf numFmtId="0" fontId="37" fillId="0" borderId="10" xfId="47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0" fontId="39" fillId="26" borderId="0" xfId="0" applyFont="1" applyFill="1" applyAlignment="1">
      <alignment horizontal="right"/>
    </xf>
    <xf numFmtId="0" fontId="39" fillId="26" borderId="0" xfId="0" applyFont="1" applyFill="1" applyBorder="1" applyAlignment="1">
      <alignment horizontal="right"/>
    </xf>
    <xf numFmtId="0" fontId="39" fillId="24" borderId="0" xfId="0" applyFont="1" applyFill="1" applyAlignment="1">
      <alignment horizontal="left"/>
    </xf>
    <xf numFmtId="0" fontId="12" fillId="26" borderId="0" xfId="97" applyFont="1" applyFill="1" applyAlignment="1">
      <alignment horizontal="left" wrapText="1"/>
    </xf>
    <xf numFmtId="0" fontId="12" fillId="26" borderId="0" xfId="97" applyFont="1" applyFill="1" applyAlignment="1">
      <alignment wrapText="1"/>
    </xf>
    <xf numFmtId="0" fontId="14" fillId="26" borderId="0" xfId="97" applyFont="1" applyFill="1"/>
    <xf numFmtId="0" fontId="12" fillId="24" borderId="0" xfId="97" applyFont="1" applyFill="1" applyAlignment="1">
      <alignment horizontal="left"/>
    </xf>
    <xf numFmtId="0" fontId="13" fillId="26" borderId="0" xfId="97" applyFont="1" applyFill="1"/>
    <xf numFmtId="0" fontId="43" fillId="26" borderId="0" xfId="102" applyFont="1" applyFill="1" applyBorder="1" applyAlignment="1">
      <alignment horizontal="left"/>
    </xf>
    <xf numFmtId="0" fontId="14" fillId="24" borderId="0" xfId="102" applyFont="1" applyFill="1" applyBorder="1" applyAlignment="1">
      <alignment horizontal="center"/>
    </xf>
    <xf numFmtId="164" fontId="42" fillId="0" borderId="0" xfId="102" applyNumberFormat="1" applyFont="1" applyFill="1" applyBorder="1" applyAlignment="1">
      <alignment horizontal="center"/>
    </xf>
    <xf numFmtId="0" fontId="42" fillId="26" borderId="0" xfId="102" applyFont="1" applyFill="1" applyBorder="1" applyAlignment="1"/>
    <xf numFmtId="0" fontId="46" fillId="26" borderId="0" xfId="103" applyFont="1" applyFill="1"/>
    <xf numFmtId="0" fontId="43" fillId="26" borderId="0" xfId="102" applyFont="1" applyFill="1" applyBorder="1" applyAlignment="1"/>
    <xf numFmtId="0" fontId="47" fillId="26" borderId="0" xfId="97" applyFont="1" applyFill="1"/>
    <xf numFmtId="0" fontId="45" fillId="26" borderId="0" xfId="103" applyFill="1"/>
    <xf numFmtId="0" fontId="14" fillId="26" borderId="0" xfId="97" applyFont="1" applyFill="1" applyAlignment="1">
      <alignment horizontal="center" vertical="center"/>
    </xf>
    <xf numFmtId="0" fontId="14" fillId="26" borderId="0" xfId="97" applyFont="1" applyFill="1" applyAlignment="1">
      <alignment horizontal="center"/>
    </xf>
    <xf numFmtId="0" fontId="47" fillId="27" borderId="17" xfId="97" applyFont="1" applyFill="1" applyBorder="1" applyAlignment="1">
      <alignment horizontal="left"/>
    </xf>
    <xf numFmtId="0" fontId="47" fillId="27" borderId="18" xfId="97" applyFont="1" applyFill="1" applyBorder="1" applyAlignment="1">
      <alignment horizontal="left"/>
    </xf>
    <xf numFmtId="0" fontId="47" fillId="27" borderId="19" xfId="97" applyFont="1" applyFill="1" applyBorder="1" applyAlignment="1">
      <alignment horizontal="left"/>
    </xf>
    <xf numFmtId="0" fontId="47" fillId="27" borderId="20" xfId="97" applyFont="1" applyFill="1" applyBorder="1" applyAlignment="1">
      <alignment horizontal="left"/>
    </xf>
    <xf numFmtId="0" fontId="47" fillId="26" borderId="0" xfId="97" applyFont="1" applyFill="1" applyBorder="1" applyAlignment="1">
      <alignment horizontal="left"/>
    </xf>
    <xf numFmtId="0" fontId="48" fillId="26" borderId="17" xfId="97" applyFont="1" applyFill="1" applyBorder="1" applyAlignment="1">
      <alignment horizontal="center" vertical="center" wrapText="1"/>
    </xf>
    <xf numFmtId="0" fontId="41" fillId="26" borderId="18" xfId="97" applyFont="1" applyFill="1" applyBorder="1" applyAlignment="1">
      <alignment horizontal="center" vertical="center" wrapText="1"/>
    </xf>
    <xf numFmtId="0" fontId="41" fillId="26" borderId="19" xfId="97" applyFont="1" applyFill="1" applyBorder="1" applyAlignment="1">
      <alignment horizontal="center" vertical="center" wrapText="1"/>
    </xf>
    <xf numFmtId="0" fontId="41" fillId="26" borderId="17" xfId="97" applyFont="1" applyFill="1" applyBorder="1" applyAlignment="1">
      <alignment horizontal="center" vertical="center" wrapText="1"/>
    </xf>
    <xf numFmtId="0" fontId="14" fillId="26" borderId="21" xfId="97" applyFont="1" applyFill="1" applyBorder="1" applyAlignment="1">
      <alignment horizontal="center" vertical="center" wrapText="1"/>
    </xf>
    <xf numFmtId="0" fontId="14" fillId="26" borderId="22" xfId="97" applyFont="1" applyFill="1" applyBorder="1" applyAlignment="1">
      <alignment horizontal="center" vertical="center" wrapText="1"/>
    </xf>
    <xf numFmtId="0" fontId="14" fillId="26" borderId="23" xfId="97" applyFont="1" applyFill="1" applyBorder="1" applyAlignment="1">
      <alignment horizontal="center" vertical="center" wrapText="1"/>
    </xf>
    <xf numFmtId="0" fontId="41" fillId="26" borderId="0" xfId="97" applyFont="1" applyFill="1" applyBorder="1" applyAlignment="1">
      <alignment horizontal="left" vertical="top" wrapText="1"/>
    </xf>
    <xf numFmtId="0" fontId="49" fillId="26" borderId="0" xfId="97" applyFont="1" applyFill="1" applyAlignment="1">
      <alignment wrapText="1"/>
    </xf>
    <xf numFmtId="0" fontId="49" fillId="25" borderId="24" xfId="97" applyFont="1" applyFill="1" applyBorder="1" applyAlignment="1">
      <alignment horizontal="center" wrapText="1"/>
    </xf>
    <xf numFmtId="0" fontId="49" fillId="25" borderId="25" xfId="97" applyFont="1" applyFill="1" applyBorder="1" applyAlignment="1">
      <alignment horizontal="center" wrapText="1"/>
    </xf>
    <xf numFmtId="0" fontId="49" fillId="25" borderId="26" xfId="97" applyFont="1" applyFill="1" applyBorder="1" applyAlignment="1">
      <alignment horizontal="center" wrapText="1"/>
    </xf>
    <xf numFmtId="0" fontId="49" fillId="25" borderId="27" xfId="97" applyFont="1" applyFill="1" applyBorder="1" applyAlignment="1">
      <alignment horizontal="center" wrapText="1"/>
    </xf>
    <xf numFmtId="0" fontId="49" fillId="25" borderId="10" xfId="97" applyFont="1" applyFill="1" applyBorder="1" applyAlignment="1">
      <alignment horizontal="center" wrapText="1"/>
    </xf>
    <xf numFmtId="0" fontId="49" fillId="25" borderId="28" xfId="97" applyFont="1" applyFill="1" applyBorder="1" applyAlignment="1">
      <alignment horizontal="center" wrapText="1"/>
    </xf>
    <xf numFmtId="0" fontId="49" fillId="26" borderId="0" xfId="97" applyFont="1" applyFill="1" applyBorder="1" applyAlignment="1">
      <alignment horizontal="center" wrapText="1"/>
    </xf>
    <xf numFmtId="0" fontId="49" fillId="26" borderId="0" xfId="97" applyFont="1" applyFill="1" applyAlignment="1">
      <alignment horizontal="center" wrapText="1"/>
    </xf>
    <xf numFmtId="0" fontId="14" fillId="26" borderId="0" xfId="97" applyFont="1" applyFill="1" applyAlignment="1">
      <alignment wrapText="1"/>
    </xf>
    <xf numFmtId="0" fontId="14" fillId="24" borderId="13" xfId="97" applyFont="1" applyFill="1" applyBorder="1" applyAlignment="1">
      <alignment horizontal="center"/>
    </xf>
    <xf numFmtId="0" fontId="14" fillId="24" borderId="11" xfId="97" applyFont="1" applyFill="1" applyBorder="1" applyAlignment="1">
      <alignment horizontal="center"/>
    </xf>
    <xf numFmtId="0" fontId="14" fillId="24" borderId="29" xfId="97" applyFont="1" applyFill="1" applyBorder="1" applyAlignment="1">
      <alignment horizontal="center"/>
    </xf>
    <xf numFmtId="0" fontId="14" fillId="26" borderId="0" xfId="97" applyFont="1" applyFill="1" applyBorder="1" applyAlignment="1">
      <alignment horizontal="center"/>
    </xf>
    <xf numFmtId="0" fontId="14" fillId="26" borderId="0" xfId="97" applyFont="1" applyFill="1" applyAlignment="1">
      <alignment horizontal="left" wrapText="1"/>
    </xf>
    <xf numFmtId="0" fontId="14" fillId="28" borderId="0" xfId="97" applyFont="1" applyFill="1" applyBorder="1"/>
    <xf numFmtId="0" fontId="14" fillId="26" borderId="10" xfId="97" applyFont="1" applyFill="1" applyBorder="1"/>
    <xf numFmtId="0" fontId="50" fillId="26" borderId="0" xfId="97" applyFont="1" applyFill="1"/>
    <xf numFmtId="0" fontId="51" fillId="0" borderId="0" xfId="102" applyFont="1" applyAlignment="1">
      <alignment horizontal="left"/>
    </xf>
    <xf numFmtId="0" fontId="42" fillId="26" borderId="0" xfId="102" applyFont="1" applyFill="1"/>
    <xf numFmtId="0" fontId="36" fillId="26" borderId="0" xfId="97" applyFont="1" applyFill="1"/>
    <xf numFmtId="0" fontId="41" fillId="26" borderId="0" xfId="97" applyFont="1" applyFill="1"/>
  </cellXfs>
  <cellStyles count="10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3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7"/>
    <cellStyle name="Normal 6" xfId="98"/>
    <cellStyle name="Normal 7" xfId="102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N6" sqref="N6"/>
    </sheetView>
  </sheetViews>
  <sheetFormatPr defaultRowHeight="12.75" x14ac:dyDescent="0.2"/>
  <cols>
    <col min="9" max="9" width="9.140625" style="4"/>
  </cols>
  <sheetData>
    <row r="1" spans="1:12" ht="15.75" x14ac:dyDescent="0.25">
      <c r="A1" s="13" t="s">
        <v>0</v>
      </c>
      <c r="B1" s="5"/>
      <c r="C1" s="5"/>
      <c r="D1" s="5"/>
      <c r="E1" s="2"/>
      <c r="F1" s="2"/>
      <c r="G1" s="2"/>
      <c r="H1" s="2"/>
      <c r="I1" s="2"/>
      <c r="J1" s="2"/>
      <c r="K1" s="2"/>
      <c r="L1" s="4"/>
    </row>
    <row r="2" spans="1:12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52"/>
      <c r="B3" s="52"/>
      <c r="C3" s="52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31</v>
      </c>
      <c r="K3" s="11" t="s">
        <v>13</v>
      </c>
      <c r="L3" s="3"/>
    </row>
    <row r="4" spans="1:12" x14ac:dyDescent="0.2">
      <c r="A4" s="53" t="s">
        <v>24</v>
      </c>
      <c r="B4" s="53"/>
      <c r="C4" s="53"/>
      <c r="D4" s="50">
        <v>0</v>
      </c>
      <c r="E4" s="50">
        <v>12</v>
      </c>
      <c r="F4" s="50">
        <v>3</v>
      </c>
      <c r="G4" s="50">
        <v>6</v>
      </c>
      <c r="H4" s="50">
        <v>2</v>
      </c>
      <c r="I4" s="50">
        <v>6</v>
      </c>
      <c r="J4" s="50">
        <v>12</v>
      </c>
      <c r="K4" s="12">
        <f>SUM(D4:J4)</f>
        <v>41</v>
      </c>
      <c r="L4" s="4"/>
    </row>
    <row r="5" spans="1:12" x14ac:dyDescent="0.2">
      <c r="A5" s="51" t="s">
        <v>25</v>
      </c>
      <c r="B5" s="51"/>
      <c r="C5" s="51"/>
      <c r="D5" s="50">
        <v>0</v>
      </c>
      <c r="E5" s="50">
        <v>12</v>
      </c>
      <c r="F5" s="50">
        <v>4</v>
      </c>
      <c r="G5" s="50">
        <v>6</v>
      </c>
      <c r="H5" s="50">
        <v>5</v>
      </c>
      <c r="I5" s="50">
        <v>8</v>
      </c>
      <c r="J5" s="50">
        <v>12</v>
      </c>
      <c r="K5" s="12">
        <f t="shared" ref="K5:K10" si="0">SUM(D5:J5)</f>
        <v>47</v>
      </c>
      <c r="L5" s="4"/>
    </row>
    <row r="6" spans="1:12" x14ac:dyDescent="0.2">
      <c r="A6" s="51" t="s">
        <v>26</v>
      </c>
      <c r="B6" s="51"/>
      <c r="C6" s="51"/>
      <c r="D6" s="50">
        <v>0</v>
      </c>
      <c r="E6" s="50">
        <v>9</v>
      </c>
      <c r="F6" s="50">
        <v>2</v>
      </c>
      <c r="G6" s="50">
        <v>4</v>
      </c>
      <c r="H6" s="50">
        <v>3</v>
      </c>
      <c r="I6" s="50">
        <v>6</v>
      </c>
      <c r="J6" s="50">
        <v>9</v>
      </c>
      <c r="K6" s="12">
        <f t="shared" si="0"/>
        <v>33</v>
      </c>
      <c r="L6" s="4"/>
    </row>
    <row r="7" spans="1:12" x14ac:dyDescent="0.2">
      <c r="A7" s="51" t="s">
        <v>27</v>
      </c>
      <c r="B7" s="51"/>
      <c r="C7" s="51"/>
      <c r="D7" s="50">
        <v>0</v>
      </c>
      <c r="E7" s="50">
        <v>12</v>
      </c>
      <c r="F7" s="50">
        <v>4</v>
      </c>
      <c r="G7" s="50">
        <v>6</v>
      </c>
      <c r="H7" s="50">
        <v>4</v>
      </c>
      <c r="I7" s="50">
        <v>8</v>
      </c>
      <c r="J7" s="50">
        <v>12</v>
      </c>
      <c r="K7" s="12">
        <f t="shared" si="0"/>
        <v>46</v>
      </c>
      <c r="L7" s="4"/>
    </row>
    <row r="8" spans="1:12" x14ac:dyDescent="0.2">
      <c r="A8" s="51" t="s">
        <v>28</v>
      </c>
      <c r="B8" s="51"/>
      <c r="C8" s="51"/>
      <c r="D8" s="50">
        <v>0</v>
      </c>
      <c r="E8" s="50">
        <v>12</v>
      </c>
      <c r="F8" s="50">
        <v>4</v>
      </c>
      <c r="G8" s="50">
        <v>6</v>
      </c>
      <c r="H8" s="50">
        <v>5</v>
      </c>
      <c r="I8" s="50">
        <v>8</v>
      </c>
      <c r="J8" s="50">
        <v>12</v>
      </c>
      <c r="K8" s="12">
        <f t="shared" si="0"/>
        <v>47</v>
      </c>
      <c r="L8" s="4"/>
    </row>
    <row r="9" spans="1:12" x14ac:dyDescent="0.2">
      <c r="A9" s="51" t="s">
        <v>29</v>
      </c>
      <c r="B9" s="51"/>
      <c r="C9" s="51"/>
      <c r="D9" s="50">
        <v>0</v>
      </c>
      <c r="E9" s="50">
        <v>12</v>
      </c>
      <c r="F9" s="50">
        <v>4</v>
      </c>
      <c r="G9" s="50">
        <v>6</v>
      </c>
      <c r="H9" s="50">
        <v>4</v>
      </c>
      <c r="I9" s="50">
        <v>8</v>
      </c>
      <c r="J9" s="50">
        <v>12</v>
      </c>
      <c r="K9" s="12">
        <f t="shared" si="0"/>
        <v>46</v>
      </c>
      <c r="L9" s="4"/>
    </row>
    <row r="10" spans="1:12" x14ac:dyDescent="0.2">
      <c r="A10" s="51" t="s">
        <v>30</v>
      </c>
      <c r="B10" s="51"/>
      <c r="C10" s="51"/>
      <c r="D10" s="50">
        <v>0</v>
      </c>
      <c r="E10" s="50">
        <v>15</v>
      </c>
      <c r="F10" s="50">
        <v>4</v>
      </c>
      <c r="G10" s="50">
        <v>8</v>
      </c>
      <c r="H10" s="50">
        <v>5</v>
      </c>
      <c r="I10" s="50">
        <v>6</v>
      </c>
      <c r="J10" s="50">
        <v>12</v>
      </c>
      <c r="K10" s="12">
        <f t="shared" si="0"/>
        <v>50</v>
      </c>
      <c r="L10" s="4"/>
    </row>
  </sheetData>
  <mergeCells count="8">
    <mergeCell ref="A7:C7"/>
    <mergeCell ref="A8:C8"/>
    <mergeCell ref="A9:C9"/>
    <mergeCell ref="A10:C10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L25" sqref="L25"/>
    </sheetView>
  </sheetViews>
  <sheetFormatPr defaultRowHeight="12.75" x14ac:dyDescent="0.2"/>
  <cols>
    <col min="10" max="10" width="9.140625" style="4"/>
  </cols>
  <sheetData>
    <row r="1" spans="1:12" ht="15.75" x14ac:dyDescent="0.25">
      <c r="A1" s="13" t="s">
        <v>0</v>
      </c>
      <c r="B1" s="5"/>
      <c r="C1" s="5"/>
      <c r="D1" s="5"/>
      <c r="E1" s="2"/>
      <c r="F1" s="2"/>
      <c r="G1" s="2"/>
      <c r="H1" s="2"/>
      <c r="I1" s="2"/>
      <c r="J1" s="2"/>
      <c r="K1" s="2"/>
      <c r="L1" s="4"/>
    </row>
    <row r="2" spans="1:12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52"/>
      <c r="B3" s="52"/>
      <c r="C3" s="52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31</v>
      </c>
      <c r="K3" s="11" t="s">
        <v>13</v>
      </c>
      <c r="L3" s="3"/>
    </row>
    <row r="4" spans="1:12" x14ac:dyDescent="0.2">
      <c r="A4" s="53" t="s">
        <v>24</v>
      </c>
      <c r="B4" s="53"/>
      <c r="C4" s="53"/>
      <c r="D4" s="49">
        <v>0</v>
      </c>
      <c r="E4" s="49">
        <v>3</v>
      </c>
      <c r="F4" s="49">
        <v>1</v>
      </c>
      <c r="G4" s="49">
        <v>2</v>
      </c>
      <c r="H4" s="49">
        <v>2.5</v>
      </c>
      <c r="I4" s="49">
        <v>2</v>
      </c>
      <c r="J4" s="49">
        <v>3</v>
      </c>
      <c r="K4" s="12">
        <f>SUM(D4:J4)</f>
        <v>13.5</v>
      </c>
      <c r="L4" s="4"/>
    </row>
    <row r="5" spans="1:12" x14ac:dyDescent="0.2">
      <c r="A5" s="51" t="s">
        <v>25</v>
      </c>
      <c r="B5" s="51"/>
      <c r="C5" s="51"/>
      <c r="D5" s="49">
        <v>0</v>
      </c>
      <c r="E5" s="49">
        <v>6</v>
      </c>
      <c r="F5" s="49">
        <v>1</v>
      </c>
      <c r="G5" s="49">
        <v>4</v>
      </c>
      <c r="H5" s="49">
        <v>5</v>
      </c>
      <c r="I5" s="49">
        <v>2</v>
      </c>
      <c r="J5" s="49">
        <v>3</v>
      </c>
      <c r="K5" s="12">
        <f t="shared" ref="K5:K10" si="0">SUM(D5:J5)</f>
        <v>21</v>
      </c>
      <c r="L5" s="4"/>
    </row>
    <row r="6" spans="1:12" x14ac:dyDescent="0.2">
      <c r="A6" s="51" t="s">
        <v>26</v>
      </c>
      <c r="B6" s="51"/>
      <c r="C6" s="51"/>
      <c r="D6" s="49">
        <v>0</v>
      </c>
      <c r="E6" s="49">
        <v>3</v>
      </c>
      <c r="F6" s="49">
        <v>1</v>
      </c>
      <c r="G6" s="49">
        <v>2</v>
      </c>
      <c r="H6" s="49">
        <v>2.5</v>
      </c>
      <c r="I6" s="49">
        <v>2</v>
      </c>
      <c r="J6" s="49">
        <v>3</v>
      </c>
      <c r="K6" s="12">
        <f t="shared" si="0"/>
        <v>13.5</v>
      </c>
      <c r="L6" s="4"/>
    </row>
    <row r="7" spans="1:12" x14ac:dyDescent="0.2">
      <c r="A7" s="51" t="s">
        <v>27</v>
      </c>
      <c r="B7" s="51"/>
      <c r="C7" s="51"/>
      <c r="D7" s="49">
        <v>0</v>
      </c>
      <c r="E7" s="49">
        <v>15</v>
      </c>
      <c r="F7" s="49">
        <v>2</v>
      </c>
      <c r="G7" s="49">
        <v>10</v>
      </c>
      <c r="H7" s="49">
        <v>2.5</v>
      </c>
      <c r="I7" s="49">
        <v>8</v>
      </c>
      <c r="J7" s="49">
        <v>3</v>
      </c>
      <c r="K7" s="12">
        <f t="shared" si="0"/>
        <v>40.5</v>
      </c>
      <c r="L7" s="4"/>
    </row>
    <row r="8" spans="1:12" x14ac:dyDescent="0.2">
      <c r="A8" s="51" t="s">
        <v>28</v>
      </c>
      <c r="B8" s="51"/>
      <c r="C8" s="51"/>
      <c r="D8" s="49">
        <v>0</v>
      </c>
      <c r="E8" s="49">
        <v>9</v>
      </c>
      <c r="F8" s="49">
        <v>1</v>
      </c>
      <c r="G8" s="49">
        <v>2</v>
      </c>
      <c r="H8" s="49">
        <v>5</v>
      </c>
      <c r="I8" s="49">
        <v>6</v>
      </c>
      <c r="J8" s="49">
        <v>3</v>
      </c>
      <c r="K8" s="12">
        <f t="shared" si="0"/>
        <v>26</v>
      </c>
      <c r="L8" s="4"/>
    </row>
    <row r="9" spans="1:12" x14ac:dyDescent="0.2">
      <c r="A9" s="51" t="s">
        <v>29</v>
      </c>
      <c r="B9" s="51"/>
      <c r="C9" s="51"/>
      <c r="D9" s="49">
        <v>0</v>
      </c>
      <c r="E9" s="49">
        <v>15</v>
      </c>
      <c r="F9" s="49">
        <v>5</v>
      </c>
      <c r="G9" s="49">
        <v>10</v>
      </c>
      <c r="H9" s="49">
        <v>5</v>
      </c>
      <c r="I9" s="49">
        <v>10</v>
      </c>
      <c r="J9" s="49">
        <v>15</v>
      </c>
      <c r="K9" s="12">
        <f t="shared" si="0"/>
        <v>60</v>
      </c>
      <c r="L9" s="4"/>
    </row>
    <row r="10" spans="1:12" x14ac:dyDescent="0.2">
      <c r="A10" s="51" t="s">
        <v>30</v>
      </c>
      <c r="B10" s="51"/>
      <c r="C10" s="51"/>
      <c r="D10" s="49">
        <v>0</v>
      </c>
      <c r="E10" s="49">
        <v>15</v>
      </c>
      <c r="F10" s="49">
        <v>4</v>
      </c>
      <c r="G10" s="49">
        <v>10</v>
      </c>
      <c r="H10" s="49">
        <v>5</v>
      </c>
      <c r="I10" s="49">
        <v>10</v>
      </c>
      <c r="J10" s="49">
        <v>3</v>
      </c>
      <c r="K10" s="12">
        <f t="shared" si="0"/>
        <v>47</v>
      </c>
      <c r="L10" s="4"/>
    </row>
  </sheetData>
  <mergeCells count="8">
    <mergeCell ref="A7:C7"/>
    <mergeCell ref="A8:C8"/>
    <mergeCell ref="A9:C9"/>
    <mergeCell ref="A10:C10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F26" sqref="F26"/>
    </sheetView>
  </sheetViews>
  <sheetFormatPr defaultRowHeight="12.75" x14ac:dyDescent="0.2"/>
  <cols>
    <col min="10" max="10" width="9.140625" style="4"/>
  </cols>
  <sheetData>
    <row r="1" spans="1:12" ht="15.75" x14ac:dyDescent="0.25">
      <c r="A1" s="13" t="s">
        <v>0</v>
      </c>
      <c r="B1" s="5"/>
      <c r="C1" s="5"/>
      <c r="D1" s="5"/>
      <c r="E1" s="2"/>
      <c r="F1" s="2"/>
      <c r="G1" s="2"/>
      <c r="H1" s="2"/>
      <c r="I1" s="2"/>
      <c r="J1" s="2"/>
      <c r="K1" s="2"/>
      <c r="L1" s="4"/>
    </row>
    <row r="2" spans="1:12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52"/>
      <c r="B3" s="52"/>
      <c r="C3" s="52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31</v>
      </c>
      <c r="K3" s="11" t="s">
        <v>13</v>
      </c>
      <c r="L3" s="3"/>
    </row>
    <row r="4" spans="1:12" x14ac:dyDescent="0.2">
      <c r="A4" s="53" t="s">
        <v>24</v>
      </c>
      <c r="B4" s="53"/>
      <c r="C4" s="53"/>
      <c r="D4" s="48">
        <v>0</v>
      </c>
      <c r="E4" s="48">
        <v>10.199999999999999</v>
      </c>
      <c r="F4" s="48">
        <v>3.4</v>
      </c>
      <c r="G4" s="48">
        <v>8</v>
      </c>
      <c r="H4" s="48">
        <v>3.4</v>
      </c>
      <c r="I4" s="48">
        <v>8</v>
      </c>
      <c r="J4" s="48">
        <v>12</v>
      </c>
      <c r="K4" s="12">
        <f>SUM(D4:J4)</f>
        <v>45</v>
      </c>
      <c r="L4" s="4"/>
    </row>
    <row r="5" spans="1:12" x14ac:dyDescent="0.2">
      <c r="A5" s="51" t="s">
        <v>25</v>
      </c>
      <c r="B5" s="51"/>
      <c r="C5" s="51"/>
      <c r="D5" s="48">
        <v>0</v>
      </c>
      <c r="E5" s="48">
        <v>13.5</v>
      </c>
      <c r="F5" s="48">
        <v>4.5</v>
      </c>
      <c r="G5" s="48">
        <v>8</v>
      </c>
      <c r="H5" s="48">
        <v>5</v>
      </c>
      <c r="I5" s="48">
        <v>9</v>
      </c>
      <c r="J5" s="48">
        <v>13.5</v>
      </c>
      <c r="K5" s="12">
        <f t="shared" ref="K5:K10" si="0">SUM(D5:J5)</f>
        <v>53.5</v>
      </c>
      <c r="L5" s="4"/>
    </row>
    <row r="6" spans="1:12" x14ac:dyDescent="0.2">
      <c r="A6" s="51" t="s">
        <v>26</v>
      </c>
      <c r="B6" s="51"/>
      <c r="C6" s="51"/>
      <c r="D6" s="48">
        <v>0</v>
      </c>
      <c r="E6" s="48">
        <v>12</v>
      </c>
      <c r="F6" s="48">
        <v>3.4</v>
      </c>
      <c r="G6" s="48">
        <v>6.8</v>
      </c>
      <c r="H6" s="48">
        <v>4.5</v>
      </c>
      <c r="I6" s="48">
        <v>8</v>
      </c>
      <c r="J6" s="48">
        <v>10.199999999999999</v>
      </c>
      <c r="K6" s="12">
        <f t="shared" si="0"/>
        <v>44.900000000000006</v>
      </c>
      <c r="L6" s="4"/>
    </row>
    <row r="7" spans="1:12" x14ac:dyDescent="0.2">
      <c r="A7" s="51" t="s">
        <v>27</v>
      </c>
      <c r="B7" s="51"/>
      <c r="C7" s="51"/>
      <c r="D7" s="48">
        <v>0</v>
      </c>
      <c r="E7" s="48">
        <v>13.5</v>
      </c>
      <c r="F7" s="48">
        <v>4</v>
      </c>
      <c r="G7" s="48">
        <v>8</v>
      </c>
      <c r="H7" s="48">
        <v>5</v>
      </c>
      <c r="I7" s="48">
        <v>8</v>
      </c>
      <c r="J7" s="48">
        <v>13.5</v>
      </c>
      <c r="K7" s="12">
        <f t="shared" si="0"/>
        <v>52</v>
      </c>
      <c r="L7" s="4"/>
    </row>
    <row r="8" spans="1:12" x14ac:dyDescent="0.2">
      <c r="A8" s="51" t="s">
        <v>28</v>
      </c>
      <c r="B8" s="51"/>
      <c r="C8" s="51"/>
      <c r="D8" s="48">
        <v>0</v>
      </c>
      <c r="E8" s="48">
        <v>13.5</v>
      </c>
      <c r="F8" s="48">
        <v>4</v>
      </c>
      <c r="G8" s="48">
        <v>8</v>
      </c>
      <c r="H8" s="48">
        <v>5</v>
      </c>
      <c r="I8" s="48">
        <v>9</v>
      </c>
      <c r="J8" s="48">
        <v>12</v>
      </c>
      <c r="K8" s="12">
        <f t="shared" si="0"/>
        <v>51.5</v>
      </c>
      <c r="L8" s="4"/>
    </row>
    <row r="9" spans="1:12" x14ac:dyDescent="0.2">
      <c r="A9" s="51" t="s">
        <v>29</v>
      </c>
      <c r="B9" s="51"/>
      <c r="C9" s="51"/>
      <c r="D9" s="48">
        <v>0</v>
      </c>
      <c r="E9" s="48">
        <v>13.5</v>
      </c>
      <c r="F9" s="48">
        <v>5</v>
      </c>
      <c r="G9" s="48">
        <v>9</v>
      </c>
      <c r="H9" s="48">
        <v>5</v>
      </c>
      <c r="I9" s="48">
        <v>9</v>
      </c>
      <c r="J9" s="48">
        <v>13.5</v>
      </c>
      <c r="K9" s="12">
        <f t="shared" si="0"/>
        <v>55</v>
      </c>
      <c r="L9" s="4"/>
    </row>
    <row r="10" spans="1:12" x14ac:dyDescent="0.2">
      <c r="A10" s="51" t="s">
        <v>30</v>
      </c>
      <c r="B10" s="51"/>
      <c r="C10" s="51"/>
      <c r="D10" s="48">
        <v>0</v>
      </c>
      <c r="E10" s="48">
        <v>13.5</v>
      </c>
      <c r="F10" s="48">
        <v>4</v>
      </c>
      <c r="G10" s="48">
        <v>8</v>
      </c>
      <c r="H10" s="48">
        <v>4.5</v>
      </c>
      <c r="I10" s="48">
        <v>9</v>
      </c>
      <c r="J10" s="48">
        <v>12</v>
      </c>
      <c r="K10" s="12">
        <f t="shared" si="0"/>
        <v>51</v>
      </c>
      <c r="L10" s="4"/>
    </row>
  </sheetData>
  <mergeCells count="8">
    <mergeCell ref="A7:C7"/>
    <mergeCell ref="A8:C8"/>
    <mergeCell ref="A9:C9"/>
    <mergeCell ref="A10:C10"/>
    <mergeCell ref="A3:C3"/>
    <mergeCell ref="A4:C4"/>
    <mergeCell ref="A5:C5"/>
    <mergeCell ref="A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G21" sqref="G21"/>
    </sheetView>
  </sheetViews>
  <sheetFormatPr defaultRowHeight="12.75" x14ac:dyDescent="0.2"/>
  <cols>
    <col min="9" max="9" width="9.140625" style="4"/>
  </cols>
  <sheetData>
    <row r="1" spans="1:12" ht="15.75" x14ac:dyDescent="0.25">
      <c r="A1" s="13" t="s">
        <v>0</v>
      </c>
      <c r="B1" s="5"/>
      <c r="C1" s="5"/>
      <c r="D1" s="5"/>
      <c r="E1" s="2"/>
      <c r="F1" s="2"/>
      <c r="G1" s="2"/>
      <c r="H1" s="2"/>
      <c r="I1" s="2"/>
      <c r="J1" s="2"/>
      <c r="K1" s="2"/>
      <c r="L1" s="4"/>
    </row>
    <row r="2" spans="1:12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52"/>
      <c r="B3" s="52"/>
      <c r="C3" s="52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31</v>
      </c>
      <c r="K3" s="11" t="s">
        <v>13</v>
      </c>
      <c r="L3" s="3"/>
    </row>
    <row r="4" spans="1:12" x14ac:dyDescent="0.2">
      <c r="A4" s="53" t="s">
        <v>24</v>
      </c>
      <c r="B4" s="53"/>
      <c r="C4" s="53"/>
      <c r="D4" s="47">
        <v>0</v>
      </c>
      <c r="E4" s="47">
        <v>9</v>
      </c>
      <c r="F4" s="47">
        <v>3</v>
      </c>
      <c r="G4" s="47">
        <v>6</v>
      </c>
      <c r="H4" s="47">
        <v>3.5</v>
      </c>
      <c r="I4" s="47">
        <v>6</v>
      </c>
      <c r="J4" s="47">
        <v>9</v>
      </c>
      <c r="K4" s="12">
        <f>SUM(D4:J4)</f>
        <v>36.5</v>
      </c>
      <c r="L4" s="4"/>
    </row>
    <row r="5" spans="1:12" x14ac:dyDescent="0.2">
      <c r="A5" s="51" t="s">
        <v>25</v>
      </c>
      <c r="B5" s="51"/>
      <c r="C5" s="51"/>
      <c r="D5" s="47">
        <v>0</v>
      </c>
      <c r="E5" s="47">
        <v>12</v>
      </c>
      <c r="F5" s="47">
        <v>4</v>
      </c>
      <c r="G5" s="47">
        <v>7</v>
      </c>
      <c r="H5" s="47">
        <v>4.5</v>
      </c>
      <c r="I5" s="47">
        <v>6</v>
      </c>
      <c r="J5" s="47">
        <v>12</v>
      </c>
      <c r="K5" s="12">
        <f t="shared" ref="K5:K10" si="0">SUM(D5:J5)</f>
        <v>45.5</v>
      </c>
      <c r="L5" s="4"/>
    </row>
    <row r="6" spans="1:12" x14ac:dyDescent="0.2">
      <c r="A6" s="51" t="s">
        <v>26</v>
      </c>
      <c r="B6" s="51"/>
      <c r="C6" s="51"/>
      <c r="D6" s="47">
        <v>0</v>
      </c>
      <c r="E6" s="47">
        <v>9</v>
      </c>
      <c r="F6" s="47">
        <v>3</v>
      </c>
      <c r="G6" s="47">
        <v>6</v>
      </c>
      <c r="H6" s="47">
        <v>4</v>
      </c>
      <c r="I6" s="47">
        <v>6</v>
      </c>
      <c r="J6" s="47">
        <v>12</v>
      </c>
      <c r="K6" s="12">
        <f t="shared" si="0"/>
        <v>40</v>
      </c>
      <c r="L6" s="4"/>
    </row>
    <row r="7" spans="1:12" x14ac:dyDescent="0.2">
      <c r="A7" s="51" t="s">
        <v>27</v>
      </c>
      <c r="B7" s="51"/>
      <c r="C7" s="51"/>
      <c r="D7" s="47">
        <v>0</v>
      </c>
      <c r="E7" s="47">
        <v>13.5</v>
      </c>
      <c r="F7" s="47">
        <v>4</v>
      </c>
      <c r="G7" s="47">
        <v>6</v>
      </c>
      <c r="H7" s="47">
        <v>4.5</v>
      </c>
      <c r="I7" s="47">
        <v>9</v>
      </c>
      <c r="J7" s="47">
        <v>12</v>
      </c>
      <c r="K7" s="12">
        <f t="shared" si="0"/>
        <v>49</v>
      </c>
      <c r="L7" s="4"/>
    </row>
    <row r="8" spans="1:12" x14ac:dyDescent="0.2">
      <c r="A8" s="51" t="s">
        <v>28</v>
      </c>
      <c r="B8" s="51"/>
      <c r="C8" s="51"/>
      <c r="D8" s="47">
        <v>0</v>
      </c>
      <c r="E8" s="47">
        <v>12</v>
      </c>
      <c r="F8" s="47">
        <v>4</v>
      </c>
      <c r="G8" s="47">
        <v>8</v>
      </c>
      <c r="H8" s="47">
        <v>4</v>
      </c>
      <c r="I8" s="47">
        <v>7</v>
      </c>
      <c r="J8" s="47">
        <v>12</v>
      </c>
      <c r="K8" s="12">
        <f t="shared" si="0"/>
        <v>47</v>
      </c>
      <c r="L8" s="4"/>
    </row>
    <row r="9" spans="1:12" x14ac:dyDescent="0.2">
      <c r="A9" s="51" t="s">
        <v>29</v>
      </c>
      <c r="B9" s="51"/>
      <c r="C9" s="51"/>
      <c r="D9" s="47">
        <v>0</v>
      </c>
      <c r="E9" s="47">
        <v>12</v>
      </c>
      <c r="F9" s="47">
        <v>4</v>
      </c>
      <c r="G9" s="47">
        <v>8</v>
      </c>
      <c r="H9" s="47">
        <v>4.5</v>
      </c>
      <c r="I9" s="47">
        <v>8</v>
      </c>
      <c r="J9" s="47">
        <v>12</v>
      </c>
      <c r="K9" s="12">
        <f t="shared" si="0"/>
        <v>48.5</v>
      </c>
      <c r="L9" s="4"/>
    </row>
    <row r="10" spans="1:12" x14ac:dyDescent="0.2">
      <c r="A10" s="51" t="s">
        <v>30</v>
      </c>
      <c r="B10" s="51"/>
      <c r="C10" s="51"/>
      <c r="D10" s="47">
        <v>0</v>
      </c>
      <c r="E10" s="47">
        <v>10.5</v>
      </c>
      <c r="F10" s="47">
        <v>4</v>
      </c>
      <c r="G10" s="47">
        <v>8</v>
      </c>
      <c r="H10" s="47">
        <v>4</v>
      </c>
      <c r="I10" s="47">
        <v>8</v>
      </c>
      <c r="J10" s="47">
        <v>9</v>
      </c>
      <c r="K10" s="12">
        <f t="shared" si="0"/>
        <v>43.5</v>
      </c>
      <c r="L10" s="4"/>
    </row>
  </sheetData>
  <mergeCells count="8">
    <mergeCell ref="A7:C7"/>
    <mergeCell ref="A8:C8"/>
    <mergeCell ref="A9:C9"/>
    <mergeCell ref="A10:C10"/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0"/>
  <sheetViews>
    <sheetView workbookViewId="0">
      <selection activeCell="D10" sqref="D10"/>
    </sheetView>
  </sheetViews>
  <sheetFormatPr defaultRowHeight="12.75" x14ac:dyDescent="0.2"/>
  <cols>
    <col min="10" max="10" width="9.140625" style="4"/>
  </cols>
  <sheetData>
    <row r="1" spans="1:12" ht="15.75" x14ac:dyDescent="0.25">
      <c r="A1" s="13" t="s">
        <v>0</v>
      </c>
      <c r="B1" s="5"/>
      <c r="C1" s="5"/>
      <c r="D1" s="5"/>
      <c r="E1" s="2"/>
      <c r="F1" s="2"/>
      <c r="G1" s="2"/>
      <c r="H1" s="2"/>
      <c r="I1" s="2"/>
      <c r="J1" s="2"/>
      <c r="K1" s="2"/>
      <c r="L1" s="4"/>
    </row>
    <row r="2" spans="1:12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52"/>
      <c r="B3" s="52"/>
      <c r="C3" s="52"/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31</v>
      </c>
      <c r="K3" s="11" t="s">
        <v>13</v>
      </c>
      <c r="L3" s="3"/>
    </row>
    <row r="4" spans="1:12" x14ac:dyDescent="0.2">
      <c r="A4" s="53" t="s">
        <v>24</v>
      </c>
      <c r="B4" s="53"/>
      <c r="C4" s="53"/>
      <c r="D4" s="6">
        <v>16</v>
      </c>
      <c r="E4" s="7">
        <v>12</v>
      </c>
      <c r="F4" s="7">
        <v>4</v>
      </c>
      <c r="G4" s="8">
        <v>6</v>
      </c>
      <c r="H4" s="8">
        <v>4</v>
      </c>
      <c r="I4" s="8">
        <v>6</v>
      </c>
      <c r="J4" s="8">
        <v>12</v>
      </c>
      <c r="K4" s="12">
        <f>SUM(D4:J4)</f>
        <v>60</v>
      </c>
      <c r="L4" s="4"/>
    </row>
    <row r="5" spans="1:12" x14ac:dyDescent="0.2">
      <c r="A5" s="51" t="s">
        <v>25</v>
      </c>
      <c r="B5" s="51"/>
      <c r="C5" s="51"/>
      <c r="D5" s="6">
        <v>20</v>
      </c>
      <c r="E5" s="7">
        <v>9</v>
      </c>
      <c r="F5" s="7">
        <v>4.5</v>
      </c>
      <c r="G5" s="8">
        <v>6</v>
      </c>
      <c r="H5" s="8">
        <v>4</v>
      </c>
      <c r="I5" s="8">
        <v>6</v>
      </c>
      <c r="J5" s="8">
        <v>9</v>
      </c>
      <c r="K5" s="12">
        <f t="shared" ref="K5:K10" si="0">SUM(D5:J5)</f>
        <v>58.5</v>
      </c>
      <c r="L5" s="4"/>
    </row>
    <row r="6" spans="1:12" x14ac:dyDescent="0.2">
      <c r="A6" s="51" t="s">
        <v>26</v>
      </c>
      <c r="B6" s="51"/>
      <c r="C6" s="51"/>
      <c r="D6" s="6">
        <v>16</v>
      </c>
      <c r="E6" s="7">
        <v>13.5</v>
      </c>
      <c r="F6" s="7">
        <v>4.5</v>
      </c>
      <c r="G6" s="8">
        <v>8</v>
      </c>
      <c r="H6" s="8">
        <v>3</v>
      </c>
      <c r="I6" s="8">
        <v>6</v>
      </c>
      <c r="J6" s="8">
        <v>12</v>
      </c>
      <c r="K6" s="12">
        <f t="shared" si="0"/>
        <v>63</v>
      </c>
      <c r="L6" s="4"/>
    </row>
    <row r="7" spans="1:12" x14ac:dyDescent="0.2">
      <c r="A7" s="51" t="s">
        <v>27</v>
      </c>
      <c r="B7" s="51"/>
      <c r="C7" s="51"/>
      <c r="D7" s="6">
        <v>33.6</v>
      </c>
      <c r="E7" s="7">
        <v>13.5</v>
      </c>
      <c r="F7" s="7">
        <v>4.5</v>
      </c>
      <c r="G7" s="8">
        <v>9</v>
      </c>
      <c r="H7" s="8">
        <v>4</v>
      </c>
      <c r="I7" s="8">
        <v>8</v>
      </c>
      <c r="J7" s="8">
        <v>12</v>
      </c>
      <c r="K7" s="12">
        <f t="shared" si="0"/>
        <v>84.6</v>
      </c>
      <c r="L7" s="4"/>
    </row>
    <row r="8" spans="1:12" x14ac:dyDescent="0.2">
      <c r="A8" s="51" t="s">
        <v>28</v>
      </c>
      <c r="B8" s="51"/>
      <c r="C8" s="51"/>
      <c r="D8" s="6">
        <v>20</v>
      </c>
      <c r="E8" s="7">
        <v>12</v>
      </c>
      <c r="F8" s="7">
        <v>4</v>
      </c>
      <c r="G8" s="8">
        <v>8</v>
      </c>
      <c r="H8" s="8">
        <v>4</v>
      </c>
      <c r="I8" s="8">
        <v>8</v>
      </c>
      <c r="J8" s="8">
        <v>9</v>
      </c>
      <c r="K8" s="12">
        <f t="shared" si="0"/>
        <v>65</v>
      </c>
      <c r="L8" s="4"/>
    </row>
    <row r="9" spans="1:12" x14ac:dyDescent="0.2">
      <c r="A9" s="51" t="s">
        <v>29</v>
      </c>
      <c r="B9" s="51"/>
      <c r="C9" s="51"/>
      <c r="D9" s="6">
        <v>33.6</v>
      </c>
      <c r="E9" s="7">
        <v>13.5</v>
      </c>
      <c r="F9" s="7">
        <v>4.5</v>
      </c>
      <c r="G9" s="8">
        <v>8</v>
      </c>
      <c r="H9" s="8">
        <v>4.5</v>
      </c>
      <c r="I9" s="8">
        <v>8</v>
      </c>
      <c r="J9" s="8">
        <v>12</v>
      </c>
      <c r="K9" s="12">
        <f t="shared" si="0"/>
        <v>84.1</v>
      </c>
      <c r="L9" s="4"/>
    </row>
    <row r="10" spans="1:12" x14ac:dyDescent="0.2">
      <c r="A10" s="51" t="s">
        <v>30</v>
      </c>
      <c r="B10" s="51"/>
      <c r="C10" s="51"/>
      <c r="D10" s="6">
        <v>20</v>
      </c>
      <c r="E10" s="7">
        <v>12</v>
      </c>
      <c r="F10" s="7">
        <v>4</v>
      </c>
      <c r="G10" s="8">
        <v>8</v>
      </c>
      <c r="H10" s="8">
        <v>4</v>
      </c>
      <c r="I10" s="8">
        <v>8</v>
      </c>
      <c r="J10" s="8">
        <v>12</v>
      </c>
      <c r="K10" s="12">
        <f t="shared" si="0"/>
        <v>68</v>
      </c>
      <c r="L10" s="4"/>
    </row>
  </sheetData>
  <mergeCells count="8">
    <mergeCell ref="A7:C7"/>
    <mergeCell ref="A8:C8"/>
    <mergeCell ref="A9:C9"/>
    <mergeCell ref="A10:C10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H22" sqref="H22"/>
    </sheetView>
  </sheetViews>
  <sheetFormatPr defaultRowHeight="15" x14ac:dyDescent="0.2"/>
  <cols>
    <col min="1" max="1" width="33" style="17" customWidth="1"/>
    <col min="2" max="7" width="7.7109375" style="17" customWidth="1"/>
    <col min="8" max="9" width="7.5703125" style="17" customWidth="1"/>
    <col min="10" max="12" width="7.7109375" style="17" customWidth="1"/>
    <col min="13" max="16384" width="9.140625" style="17"/>
  </cols>
  <sheetData>
    <row r="1" spans="1:15" ht="15.75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6"/>
      <c r="J1" s="16"/>
    </row>
    <row r="2" spans="1:15" ht="6" customHeight="1" x14ac:dyDescent="0.25">
      <c r="A2" s="14"/>
      <c r="B2" s="14"/>
      <c r="C2" s="14"/>
      <c r="D2" s="14"/>
      <c r="E2" s="14"/>
      <c r="F2" s="14"/>
      <c r="G2" s="14"/>
      <c r="H2" s="14"/>
      <c r="I2" s="16"/>
      <c r="J2" s="16"/>
    </row>
    <row r="3" spans="1:15" ht="15.75" x14ac:dyDescent="0.25">
      <c r="A3" s="56" t="s">
        <v>32</v>
      </c>
      <c r="B3" s="56"/>
      <c r="C3" s="56"/>
      <c r="D3" s="56"/>
      <c r="E3" s="56"/>
      <c r="F3" s="56"/>
      <c r="G3" s="56"/>
      <c r="H3" s="56"/>
      <c r="I3" s="16"/>
      <c r="J3" s="16"/>
    </row>
    <row r="4" spans="1:15" x14ac:dyDescent="0.2">
      <c r="A4" s="15"/>
      <c r="B4" s="15"/>
      <c r="C4" s="15"/>
      <c r="D4" s="15"/>
      <c r="E4" s="15"/>
      <c r="F4" s="15"/>
      <c r="G4" s="18"/>
      <c r="H4" s="18"/>
      <c r="I4" s="19"/>
      <c r="J4" s="19"/>
    </row>
    <row r="5" spans="1:15" ht="15.75" x14ac:dyDescent="0.25">
      <c r="G5" s="54" t="s">
        <v>20</v>
      </c>
      <c r="H5" s="54"/>
      <c r="I5" s="20"/>
      <c r="J5" s="21"/>
      <c r="K5" s="55" t="s">
        <v>21</v>
      </c>
      <c r="L5" s="55"/>
      <c r="M5" s="21"/>
      <c r="N5" s="54" t="s">
        <v>22</v>
      </c>
      <c r="O5" s="54"/>
    </row>
    <row r="6" spans="1:15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4" t="s">
        <v>6</v>
      </c>
      <c r="G6" s="23" t="s">
        <v>15</v>
      </c>
      <c r="H6" s="37" t="s">
        <v>16</v>
      </c>
      <c r="J6" s="24" t="str">
        <f>F6</f>
        <v>Evaluator 5</v>
      </c>
      <c r="K6" s="23" t="s">
        <v>18</v>
      </c>
      <c r="L6" s="37" t="s">
        <v>17</v>
      </c>
      <c r="N6" s="23" t="s">
        <v>1</v>
      </c>
      <c r="O6" s="37" t="s">
        <v>19</v>
      </c>
    </row>
    <row r="7" spans="1:15" ht="16.5" customHeight="1" x14ac:dyDescent="0.2">
      <c r="A7" s="34" t="str">
        <f>'Evaluator 5'!A4:D4</f>
        <v>H5MP</v>
      </c>
      <c r="B7" s="26">
        <f>'Evaluator 1'!K4</f>
        <v>41</v>
      </c>
      <c r="C7" s="26">
        <f>'Evaluator 2'!K4</f>
        <v>13.5</v>
      </c>
      <c r="D7" s="26">
        <f>'Evaluator 3'!K4</f>
        <v>45</v>
      </c>
      <c r="E7" s="26">
        <f>'Evaluator 4'!K4</f>
        <v>36.5</v>
      </c>
      <c r="F7" s="27">
        <f>'Evaluator 5'!K4</f>
        <v>60</v>
      </c>
      <c r="G7" s="26">
        <f t="shared" ref="G7:G13" si="0">AVERAGE(B7:F7)</f>
        <v>39.200000000000003</v>
      </c>
      <c r="H7" s="38">
        <f>RANK(G7,$G$7:$G$13,0)</f>
        <v>6</v>
      </c>
      <c r="J7" s="30">
        <f>'Evaluator 5'!D4</f>
        <v>16</v>
      </c>
      <c r="K7" s="26">
        <f>AVERAGE(J7)</f>
        <v>16</v>
      </c>
      <c r="L7" s="38">
        <f>RANK(K7,$K$7:$K$13,0)</f>
        <v>6</v>
      </c>
      <c r="N7" s="31">
        <f>G7+K7</f>
        <v>55.2</v>
      </c>
      <c r="O7" s="38">
        <f>RANK(N7,$N$7:$N$13,0)</f>
        <v>6</v>
      </c>
    </row>
    <row r="8" spans="1:15" ht="16.5" customHeight="1" x14ac:dyDescent="0.2">
      <c r="A8" s="35" t="str">
        <f>'Evaluator 5'!A5:D5</f>
        <v>Heavy</v>
      </c>
      <c r="B8" s="28">
        <f>'Evaluator 1'!K5</f>
        <v>47</v>
      </c>
      <c r="C8" s="28">
        <f>'Evaluator 2'!K5</f>
        <v>21</v>
      </c>
      <c r="D8" s="28">
        <f>'Evaluator 3'!K5</f>
        <v>53.5</v>
      </c>
      <c r="E8" s="28">
        <f>'Evaluator 4'!K5</f>
        <v>45.5</v>
      </c>
      <c r="F8" s="29">
        <f>'Evaluator 5'!K5</f>
        <v>58.5</v>
      </c>
      <c r="G8" s="28">
        <f t="shared" si="0"/>
        <v>45.1</v>
      </c>
      <c r="H8" s="39">
        <f t="shared" ref="H8:H13" si="1">RANK(G8,$G$7:$G$13,0)</f>
        <v>5</v>
      </c>
      <c r="J8" s="32">
        <f>'Evaluator 5'!D5</f>
        <v>20</v>
      </c>
      <c r="K8" s="28">
        <f t="shared" ref="K8:K13" si="2">AVERAGE(J8)</f>
        <v>20</v>
      </c>
      <c r="L8" s="39">
        <f t="shared" ref="L8:L13" si="3">RANK(K8,$K$7:$K$13,0)</f>
        <v>3</v>
      </c>
      <c r="N8" s="33">
        <f t="shared" ref="N8:N13" si="4">G8+K8</f>
        <v>65.099999999999994</v>
      </c>
      <c r="O8" s="39">
        <f t="shared" ref="O8:O12" si="5">RANK(N8,$N$7:$N$13,0)</f>
        <v>5</v>
      </c>
    </row>
    <row r="9" spans="1:15" ht="16.5" customHeight="1" x14ac:dyDescent="0.2">
      <c r="A9" s="35" t="str">
        <f>'Evaluator 5'!A6:D6</f>
        <v>Push Digital</v>
      </c>
      <c r="B9" s="28">
        <f>'Evaluator 1'!K6</f>
        <v>33</v>
      </c>
      <c r="C9" s="28">
        <f>'Evaluator 2'!K6</f>
        <v>13.5</v>
      </c>
      <c r="D9" s="28">
        <f>'Evaluator 3'!K6</f>
        <v>44.900000000000006</v>
      </c>
      <c r="E9" s="28">
        <f>'Evaluator 4'!K6</f>
        <v>40</v>
      </c>
      <c r="F9" s="29">
        <f>'Evaluator 5'!K6</f>
        <v>63</v>
      </c>
      <c r="G9" s="28">
        <f t="shared" si="0"/>
        <v>38.880000000000003</v>
      </c>
      <c r="H9" s="39">
        <f t="shared" si="1"/>
        <v>7</v>
      </c>
      <c r="J9" s="32">
        <f>'Evaluator 5'!D6</f>
        <v>16</v>
      </c>
      <c r="K9" s="28">
        <f t="shared" si="2"/>
        <v>16</v>
      </c>
      <c r="L9" s="39">
        <f t="shared" si="3"/>
        <v>6</v>
      </c>
      <c r="N9" s="33">
        <f t="shared" si="4"/>
        <v>54.88</v>
      </c>
      <c r="O9" s="39">
        <f t="shared" si="5"/>
        <v>7</v>
      </c>
    </row>
    <row r="10" spans="1:15" x14ac:dyDescent="0.2">
      <c r="A10" s="35" t="str">
        <f>'Evaluator 5'!A7:D7</f>
        <v>Beacon Digital</v>
      </c>
      <c r="B10" s="28">
        <f>'Evaluator 1'!K7</f>
        <v>46</v>
      </c>
      <c r="C10" s="28">
        <f>'Evaluator 2'!K7</f>
        <v>40.5</v>
      </c>
      <c r="D10" s="28">
        <f>'Evaluator 3'!K7</f>
        <v>52</v>
      </c>
      <c r="E10" s="28">
        <f>'Evaluator 4'!K7</f>
        <v>49</v>
      </c>
      <c r="F10" s="29">
        <f>'Evaluator 5'!K7</f>
        <v>84.6</v>
      </c>
      <c r="G10" s="28">
        <f t="shared" si="0"/>
        <v>54.42</v>
      </c>
      <c r="H10" s="39">
        <f t="shared" si="1"/>
        <v>2</v>
      </c>
      <c r="J10" s="32">
        <f>'Evaluator 5'!D7</f>
        <v>33.6</v>
      </c>
      <c r="K10" s="28">
        <f t="shared" si="2"/>
        <v>33.6</v>
      </c>
      <c r="L10" s="39">
        <f t="shared" si="3"/>
        <v>1</v>
      </c>
      <c r="N10" s="33">
        <f t="shared" si="4"/>
        <v>88.02000000000001</v>
      </c>
      <c r="O10" s="39">
        <f t="shared" si="5"/>
        <v>2</v>
      </c>
    </row>
    <row r="11" spans="1:15" x14ac:dyDescent="0.2">
      <c r="A11" s="35" t="str">
        <f>'Evaluator 5'!A8:D8</f>
        <v>Sensis</v>
      </c>
      <c r="B11" s="28">
        <f>'Evaluator 1'!K8</f>
        <v>47</v>
      </c>
      <c r="C11" s="28">
        <f>'Evaluator 2'!K8</f>
        <v>26</v>
      </c>
      <c r="D11" s="28">
        <f>'Evaluator 3'!K8</f>
        <v>51.5</v>
      </c>
      <c r="E11" s="28">
        <f>'Evaluator 4'!K8</f>
        <v>47</v>
      </c>
      <c r="F11" s="29">
        <f>'Evaluator 5'!K8</f>
        <v>65</v>
      </c>
      <c r="G11" s="28">
        <f t="shared" si="0"/>
        <v>47.3</v>
      </c>
      <c r="H11" s="39">
        <f t="shared" si="1"/>
        <v>4</v>
      </c>
      <c r="J11" s="32">
        <f>'Evaluator 5'!D8</f>
        <v>20</v>
      </c>
      <c r="K11" s="28">
        <f t="shared" si="2"/>
        <v>20</v>
      </c>
      <c r="L11" s="39">
        <f t="shared" si="3"/>
        <v>3</v>
      </c>
      <c r="N11" s="33">
        <f t="shared" si="4"/>
        <v>67.3</v>
      </c>
      <c r="O11" s="39">
        <f t="shared" si="5"/>
        <v>4</v>
      </c>
    </row>
    <row r="12" spans="1:15" s="41" customFormat="1" x14ac:dyDescent="0.2">
      <c r="A12" s="45" t="str">
        <f>'Evaluator 5'!A9:D9</f>
        <v>Versa Creative</v>
      </c>
      <c r="B12" s="42">
        <f>'Evaluator 1'!K9</f>
        <v>46</v>
      </c>
      <c r="C12" s="42">
        <f>'Evaluator 2'!K9</f>
        <v>60</v>
      </c>
      <c r="D12" s="42">
        <f>'Evaluator 3'!K9</f>
        <v>55</v>
      </c>
      <c r="E12" s="42">
        <f>'Evaluator 4'!K9</f>
        <v>48.5</v>
      </c>
      <c r="F12" s="44">
        <f>'Evaluator 5'!K9</f>
        <v>84.1</v>
      </c>
      <c r="G12" s="42">
        <f t="shared" si="0"/>
        <v>58.720000000000006</v>
      </c>
      <c r="H12" s="43">
        <f t="shared" si="1"/>
        <v>1</v>
      </c>
      <c r="J12" s="46">
        <f>'Evaluator 5'!D9</f>
        <v>33.6</v>
      </c>
      <c r="K12" s="42">
        <f t="shared" si="2"/>
        <v>33.6</v>
      </c>
      <c r="L12" s="43">
        <f t="shared" si="3"/>
        <v>1</v>
      </c>
      <c r="N12" s="40">
        <f t="shared" si="4"/>
        <v>92.320000000000007</v>
      </c>
      <c r="O12" s="43">
        <f t="shared" si="5"/>
        <v>1</v>
      </c>
    </row>
    <row r="13" spans="1:15" x14ac:dyDescent="0.2">
      <c r="A13" s="35" t="str">
        <f>'Evaluator 5'!A10:D10</f>
        <v>VisionPoint</v>
      </c>
      <c r="B13" s="28">
        <f>'Evaluator 1'!K10</f>
        <v>50</v>
      </c>
      <c r="C13" s="28">
        <f>'Evaluator 2'!K10</f>
        <v>47</v>
      </c>
      <c r="D13" s="28">
        <f>'Evaluator 3'!K10</f>
        <v>51</v>
      </c>
      <c r="E13" s="28">
        <f>'Evaluator 4'!K10</f>
        <v>43.5</v>
      </c>
      <c r="F13" s="29">
        <f>'Evaluator 5'!K10</f>
        <v>68</v>
      </c>
      <c r="G13" s="28">
        <f t="shared" si="0"/>
        <v>51.9</v>
      </c>
      <c r="H13" s="39">
        <f t="shared" si="1"/>
        <v>3</v>
      </c>
      <c r="J13" s="32">
        <f>'Evaluator 5'!D10</f>
        <v>20</v>
      </c>
      <c r="K13" s="28">
        <f t="shared" si="2"/>
        <v>20</v>
      </c>
      <c r="L13" s="39">
        <f t="shared" si="3"/>
        <v>3</v>
      </c>
      <c r="N13" s="33">
        <f t="shared" si="4"/>
        <v>71.900000000000006</v>
      </c>
      <c r="O13" s="39">
        <f>RANK(N13,$N$7:$N$13,0)</f>
        <v>3</v>
      </c>
    </row>
    <row r="32" spans="1:1" x14ac:dyDescent="0.2">
      <c r="A32" s="36" t="s">
        <v>23</v>
      </c>
    </row>
    <row r="33" spans="1:1" x14ac:dyDescent="0.2">
      <c r="A33" s="36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7"/>
  <sheetViews>
    <sheetView tabSelected="1" topLeftCell="A19" zoomScaleNormal="100" workbookViewId="0">
      <selection activeCell="A32" sqref="A32:E38"/>
    </sheetView>
  </sheetViews>
  <sheetFormatPr defaultRowHeight="12.75" x14ac:dyDescent="0.2"/>
  <cols>
    <col min="1" max="1" width="20.7109375" style="59" customWidth="1"/>
    <col min="2" max="28" width="9.5703125" style="59" customWidth="1"/>
    <col min="29" max="16384" width="9.140625" style="59"/>
  </cols>
  <sheetData>
    <row r="1" spans="1:17" ht="15.75" customHeight="1" x14ac:dyDescent="0.2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8"/>
    </row>
    <row r="2" spans="1:17" ht="15.75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1"/>
    </row>
    <row r="3" spans="1:17" x14ac:dyDescent="0.2">
      <c r="A3" s="62" t="s">
        <v>34</v>
      </c>
      <c r="B3" s="63"/>
      <c r="C3" s="63"/>
      <c r="D3" s="63"/>
    </row>
    <row r="4" spans="1:17" ht="15" customHeight="1" x14ac:dyDescent="0.2">
      <c r="A4" s="62" t="s">
        <v>35</v>
      </c>
      <c r="B4" s="64" t="s">
        <v>36</v>
      </c>
      <c r="C4" s="64"/>
      <c r="D4" s="64"/>
      <c r="E4" s="65"/>
    </row>
    <row r="5" spans="1:17" ht="18" customHeight="1" x14ac:dyDescent="0.25">
      <c r="A5" s="66" t="s">
        <v>37</v>
      </c>
      <c r="D5" s="67"/>
      <c r="E5" s="65"/>
    </row>
    <row r="6" spans="1:17" ht="27.75" customHeight="1" x14ac:dyDescent="0.25">
      <c r="A6" s="66"/>
      <c r="B6" s="68"/>
      <c r="D6" s="67"/>
      <c r="E6" s="65"/>
    </row>
    <row r="7" spans="1:17" ht="15" customHeight="1" x14ac:dyDescent="0.2"/>
    <row r="8" spans="1:17" ht="15" customHeight="1" x14ac:dyDescent="0.2"/>
    <row r="9" spans="1:17" ht="15" customHeight="1" x14ac:dyDescent="0.25">
      <c r="B9" s="69"/>
    </row>
    <row r="10" spans="1:17" ht="15" customHeight="1" x14ac:dyDescent="0.25">
      <c r="B10" s="69"/>
    </row>
    <row r="11" spans="1:17" ht="15" customHeight="1" x14ac:dyDescent="0.25">
      <c r="B11" s="69"/>
      <c r="Q11" s="70"/>
    </row>
    <row r="12" spans="1:17" ht="15" customHeight="1" x14ac:dyDescent="0.25">
      <c r="B12" s="69"/>
    </row>
    <row r="13" spans="1:17" ht="15" customHeight="1" x14ac:dyDescent="0.2"/>
    <row r="14" spans="1:17" ht="15" customHeight="1" x14ac:dyDescent="0.2"/>
    <row r="15" spans="1:17" ht="15" customHeight="1" x14ac:dyDescent="0.2"/>
    <row r="16" spans="1:17" ht="11.25" customHeight="1" thickBot="1" x14ac:dyDescent="0.25"/>
    <row r="17" spans="1:28" s="71" customFormat="1" ht="13.5" thickBot="1" x14ac:dyDescent="0.25">
      <c r="B17" s="72" t="s">
        <v>38</v>
      </c>
      <c r="C17" s="73"/>
      <c r="D17" s="74"/>
      <c r="E17" s="72" t="s">
        <v>39</v>
      </c>
      <c r="F17" s="73"/>
      <c r="G17" s="74"/>
      <c r="H17" s="72" t="s">
        <v>40</v>
      </c>
      <c r="I17" s="73"/>
      <c r="J17" s="74"/>
      <c r="K17" s="72" t="s">
        <v>41</v>
      </c>
      <c r="L17" s="73"/>
      <c r="M17" s="74"/>
      <c r="N17" s="72" t="s">
        <v>42</v>
      </c>
      <c r="O17" s="73"/>
      <c r="P17" s="74"/>
      <c r="Q17" s="72" t="s">
        <v>43</v>
      </c>
      <c r="R17" s="73"/>
      <c r="S17" s="74"/>
      <c r="T17" s="72" t="s">
        <v>44</v>
      </c>
      <c r="U17" s="73"/>
      <c r="V17" s="75"/>
      <c r="W17" s="76"/>
      <c r="X17" s="76"/>
      <c r="Y17" s="76"/>
      <c r="Z17" s="76"/>
      <c r="AA17" s="76"/>
      <c r="AB17" s="76"/>
    </row>
    <row r="18" spans="1:28" s="71" customFormat="1" ht="112.5" customHeight="1" thickBot="1" x14ac:dyDescent="0.25">
      <c r="B18" s="77" t="s">
        <v>54</v>
      </c>
      <c r="C18" s="78"/>
      <c r="D18" s="79"/>
      <c r="E18" s="80" t="s">
        <v>45</v>
      </c>
      <c r="F18" s="78"/>
      <c r="G18" s="79"/>
      <c r="H18" s="80" t="s">
        <v>46</v>
      </c>
      <c r="I18" s="78"/>
      <c r="J18" s="79"/>
      <c r="K18" s="80" t="s">
        <v>47</v>
      </c>
      <c r="L18" s="78"/>
      <c r="M18" s="79"/>
      <c r="N18" s="80" t="s">
        <v>48</v>
      </c>
      <c r="O18" s="78"/>
      <c r="P18" s="79"/>
      <c r="Q18" s="80" t="s">
        <v>49</v>
      </c>
      <c r="R18" s="78"/>
      <c r="S18" s="78"/>
      <c r="T18" s="81" t="s">
        <v>50</v>
      </c>
      <c r="U18" s="82"/>
      <c r="V18" s="83"/>
      <c r="W18" s="84"/>
      <c r="X18" s="84"/>
      <c r="Y18" s="84"/>
      <c r="Z18" s="84"/>
      <c r="AA18" s="84"/>
      <c r="AB18" s="84"/>
    </row>
    <row r="19" spans="1:28" s="93" customFormat="1" ht="11.25" customHeight="1" x14ac:dyDescent="0.2">
      <c r="A19" s="85"/>
      <c r="B19" s="86" t="s">
        <v>51</v>
      </c>
      <c r="C19" s="87"/>
      <c r="D19" s="88"/>
      <c r="E19" s="86" t="s">
        <v>51</v>
      </c>
      <c r="F19" s="87"/>
      <c r="G19" s="88"/>
      <c r="H19" s="86" t="s">
        <v>51</v>
      </c>
      <c r="I19" s="87"/>
      <c r="J19" s="88"/>
      <c r="K19" s="86" t="s">
        <v>51</v>
      </c>
      <c r="L19" s="87"/>
      <c r="M19" s="88"/>
      <c r="N19" s="86" t="s">
        <v>51</v>
      </c>
      <c r="O19" s="87"/>
      <c r="P19" s="88"/>
      <c r="Q19" s="86" t="s">
        <v>51</v>
      </c>
      <c r="R19" s="87"/>
      <c r="S19" s="88"/>
      <c r="T19" s="89" t="s">
        <v>51</v>
      </c>
      <c r="U19" s="90"/>
      <c r="V19" s="91"/>
      <c r="W19" s="92"/>
      <c r="X19" s="92"/>
      <c r="Y19" s="92"/>
      <c r="Z19" s="92"/>
      <c r="AA19" s="92"/>
      <c r="AB19" s="92"/>
    </row>
    <row r="20" spans="1:28" s="93" customFormat="1" x14ac:dyDescent="0.2">
      <c r="A20" s="94" t="s">
        <v>24</v>
      </c>
      <c r="B20" s="95"/>
      <c r="C20" s="96"/>
      <c r="D20" s="97"/>
      <c r="E20" s="95"/>
      <c r="F20" s="96"/>
      <c r="G20" s="97"/>
      <c r="H20" s="95"/>
      <c r="I20" s="96"/>
      <c r="J20" s="97"/>
      <c r="K20" s="95"/>
      <c r="L20" s="96"/>
      <c r="M20" s="97"/>
      <c r="N20" s="95"/>
      <c r="O20" s="96"/>
      <c r="P20" s="97"/>
      <c r="Q20" s="95"/>
      <c r="R20" s="96"/>
      <c r="S20" s="97"/>
      <c r="T20" s="95"/>
      <c r="U20" s="96"/>
      <c r="V20" s="97"/>
      <c r="W20" s="98"/>
      <c r="X20" s="98"/>
      <c r="Y20" s="98"/>
      <c r="Z20" s="98"/>
      <c r="AA20" s="98"/>
      <c r="AB20" s="98"/>
    </row>
    <row r="21" spans="1:28" s="93" customFormat="1" x14ac:dyDescent="0.2">
      <c r="A21" s="94" t="s">
        <v>25</v>
      </c>
      <c r="B21" s="95"/>
      <c r="C21" s="96"/>
      <c r="D21" s="97"/>
      <c r="E21" s="95"/>
      <c r="F21" s="96"/>
      <c r="G21" s="97"/>
      <c r="H21" s="95"/>
      <c r="I21" s="96"/>
      <c r="J21" s="97"/>
      <c r="K21" s="95"/>
      <c r="L21" s="96"/>
      <c r="M21" s="97"/>
      <c r="N21" s="95"/>
      <c r="O21" s="96"/>
      <c r="P21" s="97"/>
      <c r="Q21" s="95"/>
      <c r="R21" s="96"/>
      <c r="S21" s="97"/>
      <c r="T21" s="95"/>
      <c r="U21" s="96"/>
      <c r="V21" s="97"/>
      <c r="W21" s="98"/>
      <c r="X21" s="98"/>
      <c r="Y21" s="98"/>
      <c r="Z21" s="98"/>
      <c r="AA21" s="98"/>
      <c r="AB21" s="98"/>
    </row>
    <row r="22" spans="1:28" s="93" customFormat="1" x14ac:dyDescent="0.2">
      <c r="A22" s="94" t="s">
        <v>26</v>
      </c>
      <c r="B22" s="95"/>
      <c r="C22" s="96"/>
      <c r="D22" s="97"/>
      <c r="E22" s="95"/>
      <c r="F22" s="96"/>
      <c r="G22" s="97"/>
      <c r="H22" s="95"/>
      <c r="I22" s="96"/>
      <c r="J22" s="97"/>
      <c r="K22" s="95"/>
      <c r="L22" s="96"/>
      <c r="M22" s="97"/>
      <c r="N22" s="95"/>
      <c r="O22" s="96"/>
      <c r="P22" s="97"/>
      <c r="Q22" s="95"/>
      <c r="R22" s="96"/>
      <c r="S22" s="97"/>
      <c r="T22" s="95"/>
      <c r="U22" s="96"/>
      <c r="V22" s="97"/>
      <c r="W22" s="98"/>
      <c r="X22" s="98"/>
      <c r="Y22" s="98"/>
      <c r="Z22" s="98"/>
      <c r="AA22" s="98"/>
      <c r="AB22" s="98"/>
    </row>
    <row r="23" spans="1:28" s="93" customFormat="1" x14ac:dyDescent="0.2">
      <c r="A23" s="94" t="s">
        <v>27</v>
      </c>
      <c r="B23" s="95"/>
      <c r="C23" s="96"/>
      <c r="D23" s="97"/>
      <c r="E23" s="95"/>
      <c r="F23" s="96"/>
      <c r="G23" s="97"/>
      <c r="H23" s="95"/>
      <c r="I23" s="96"/>
      <c r="J23" s="97"/>
      <c r="K23" s="95"/>
      <c r="L23" s="96"/>
      <c r="M23" s="97"/>
      <c r="N23" s="95"/>
      <c r="O23" s="96"/>
      <c r="P23" s="97"/>
      <c r="Q23" s="95"/>
      <c r="R23" s="96"/>
      <c r="S23" s="97"/>
      <c r="T23" s="95"/>
      <c r="U23" s="96"/>
      <c r="V23" s="97"/>
      <c r="W23" s="98"/>
      <c r="X23" s="98"/>
      <c r="Y23" s="98"/>
      <c r="Z23" s="98"/>
      <c r="AA23" s="98"/>
      <c r="AB23" s="98"/>
    </row>
    <row r="24" spans="1:28" s="93" customFormat="1" x14ac:dyDescent="0.2">
      <c r="A24" s="50" t="s">
        <v>28</v>
      </c>
      <c r="B24" s="95"/>
      <c r="C24" s="96"/>
      <c r="D24" s="97"/>
      <c r="E24" s="95"/>
      <c r="F24" s="96"/>
      <c r="G24" s="97"/>
      <c r="H24" s="95"/>
      <c r="I24" s="96"/>
      <c r="J24" s="97"/>
      <c r="K24" s="95"/>
      <c r="L24" s="96"/>
      <c r="M24" s="97"/>
      <c r="N24" s="95"/>
      <c r="O24" s="96"/>
      <c r="P24" s="97"/>
      <c r="Q24" s="95"/>
      <c r="R24" s="96"/>
      <c r="S24" s="97"/>
      <c r="T24" s="95"/>
      <c r="U24" s="96"/>
      <c r="V24" s="97"/>
      <c r="W24" s="98"/>
      <c r="X24" s="98"/>
      <c r="Y24" s="98"/>
      <c r="Z24" s="98"/>
      <c r="AA24" s="98"/>
      <c r="AB24" s="98"/>
    </row>
    <row r="25" spans="1:28" s="93" customFormat="1" x14ac:dyDescent="0.2">
      <c r="A25" s="50" t="s">
        <v>29</v>
      </c>
      <c r="B25" s="95"/>
      <c r="C25" s="96"/>
      <c r="D25" s="97"/>
      <c r="E25" s="95"/>
      <c r="F25" s="96"/>
      <c r="G25" s="97"/>
      <c r="H25" s="95"/>
      <c r="I25" s="96"/>
      <c r="J25" s="97"/>
      <c r="K25" s="95"/>
      <c r="L25" s="96"/>
      <c r="M25" s="97"/>
      <c r="N25" s="95"/>
      <c r="O25" s="96"/>
      <c r="P25" s="97"/>
      <c r="Q25" s="95"/>
      <c r="R25" s="96"/>
      <c r="S25" s="97"/>
      <c r="T25" s="95"/>
      <c r="U25" s="96"/>
      <c r="V25" s="97"/>
      <c r="W25" s="98"/>
      <c r="X25" s="98"/>
      <c r="Y25" s="98"/>
      <c r="Z25" s="98"/>
      <c r="AA25" s="98"/>
      <c r="AB25" s="98"/>
    </row>
    <row r="26" spans="1:28" s="93" customFormat="1" x14ac:dyDescent="0.2">
      <c r="A26" s="99" t="s">
        <v>30</v>
      </c>
      <c r="B26" s="95"/>
      <c r="C26" s="96"/>
      <c r="D26" s="97"/>
      <c r="E26" s="95"/>
      <c r="F26" s="96"/>
      <c r="G26" s="97"/>
      <c r="H26" s="95"/>
      <c r="I26" s="96"/>
      <c r="J26" s="97"/>
      <c r="K26" s="95"/>
      <c r="L26" s="96"/>
      <c r="M26" s="97"/>
      <c r="N26" s="95"/>
      <c r="O26" s="96"/>
      <c r="P26" s="97"/>
      <c r="Q26" s="95"/>
      <c r="R26" s="96"/>
      <c r="S26" s="97"/>
      <c r="T26" s="95"/>
      <c r="U26" s="96"/>
      <c r="V26" s="97"/>
      <c r="W26" s="98"/>
      <c r="X26" s="98"/>
      <c r="Y26" s="98"/>
      <c r="Z26" s="98"/>
      <c r="AA26" s="98"/>
      <c r="AB26" s="98"/>
    </row>
    <row r="27" spans="1:28" s="100" customFormat="1" ht="7.5" customHeight="1" x14ac:dyDescent="0.2"/>
    <row r="28" spans="1:28" s="101" customFormat="1" ht="6.75" customHeight="1" x14ac:dyDescent="0.2"/>
    <row r="30" spans="1:28" x14ac:dyDescent="0.2">
      <c r="A30" s="102"/>
      <c r="G30" s="94"/>
      <c r="H30" s="94"/>
    </row>
    <row r="31" spans="1:28" x14ac:dyDescent="0.2">
      <c r="A31" s="103" t="s">
        <v>52</v>
      </c>
      <c r="G31" s="94"/>
      <c r="H31" s="94"/>
      <c r="I31" s="94"/>
      <c r="J31" s="94"/>
    </row>
    <row r="32" spans="1:28" ht="15" x14ac:dyDescent="0.25">
      <c r="A32" s="104"/>
      <c r="B32" s="69"/>
      <c r="C32" s="69"/>
      <c r="G32" s="94"/>
      <c r="H32" s="94"/>
      <c r="I32" s="94"/>
      <c r="J32" s="94"/>
    </row>
    <row r="33" spans="1:13" ht="15" x14ac:dyDescent="0.25">
      <c r="A33" s="104"/>
      <c r="B33" s="69"/>
      <c r="C33" s="69"/>
      <c r="G33" s="94"/>
      <c r="H33" s="94"/>
      <c r="I33" s="94"/>
      <c r="J33" s="94"/>
    </row>
    <row r="34" spans="1:13" ht="15" x14ac:dyDescent="0.25">
      <c r="B34" s="69"/>
      <c r="C34" s="69"/>
      <c r="G34" s="94"/>
      <c r="H34" s="94"/>
      <c r="I34" s="94"/>
      <c r="J34" s="94"/>
    </row>
    <row r="35" spans="1:13" ht="15" x14ac:dyDescent="0.25">
      <c r="B35" s="69"/>
      <c r="C35" s="69"/>
      <c r="G35" s="94"/>
      <c r="H35" s="94"/>
      <c r="I35" s="94"/>
      <c r="J35" s="94"/>
    </row>
    <row r="36" spans="1:13" ht="15" x14ac:dyDescent="0.25">
      <c r="B36" s="69"/>
      <c r="G36" s="94"/>
      <c r="H36" s="94"/>
      <c r="I36" s="94"/>
      <c r="J36" s="94"/>
    </row>
    <row r="37" spans="1:13" x14ac:dyDescent="0.2">
      <c r="A37" s="105"/>
      <c r="B37" s="105"/>
      <c r="C37" s="105"/>
      <c r="G37" s="94"/>
      <c r="H37" s="94"/>
      <c r="I37" s="94"/>
      <c r="J37" s="94"/>
    </row>
    <row r="38" spans="1:13" x14ac:dyDescent="0.2">
      <c r="A38" s="105"/>
      <c r="B38" s="105"/>
      <c r="C38" s="105"/>
      <c r="G38" s="94"/>
      <c r="H38" s="94"/>
      <c r="I38" s="94"/>
      <c r="J38" s="94"/>
    </row>
    <row r="39" spans="1:13" x14ac:dyDescent="0.2">
      <c r="I39" s="94"/>
      <c r="J39" s="94"/>
      <c r="K39" s="94"/>
      <c r="L39" s="94"/>
    </row>
    <row r="40" spans="1:13" x14ac:dyDescent="0.2">
      <c r="I40" s="94"/>
      <c r="J40" s="94"/>
      <c r="K40" s="94"/>
      <c r="L40" s="94"/>
      <c r="M40" s="94"/>
    </row>
    <row r="41" spans="1:13" x14ac:dyDescent="0.2">
      <c r="L41" s="94"/>
      <c r="M41" s="94"/>
    </row>
    <row r="42" spans="1:13" x14ac:dyDescent="0.2">
      <c r="L42" s="94"/>
      <c r="M42" s="94"/>
    </row>
    <row r="43" spans="1:13" x14ac:dyDescent="0.2">
      <c r="L43" s="94"/>
      <c r="M43" s="94"/>
    </row>
    <row r="44" spans="1:13" x14ac:dyDescent="0.2">
      <c r="L44" s="94"/>
      <c r="M44" s="94"/>
    </row>
    <row r="57" spans="1:1" x14ac:dyDescent="0.2">
      <c r="A57" s="106" t="s">
        <v>53</v>
      </c>
    </row>
  </sheetData>
  <mergeCells count="94">
    <mergeCell ref="T26:V26"/>
    <mergeCell ref="W26:Y26"/>
    <mergeCell ref="Z26:AB26"/>
    <mergeCell ref="B26:D26"/>
    <mergeCell ref="E26:G26"/>
    <mergeCell ref="H26:J26"/>
    <mergeCell ref="K26:M26"/>
    <mergeCell ref="N26:P26"/>
    <mergeCell ref="Q26:S26"/>
    <mergeCell ref="Z24:AB24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W23:Y23"/>
    <mergeCell ref="Z23:AB23"/>
    <mergeCell ref="B24:D24"/>
    <mergeCell ref="E24:G24"/>
    <mergeCell ref="H24:J24"/>
    <mergeCell ref="K24:M24"/>
    <mergeCell ref="N24:P24"/>
    <mergeCell ref="Q24:S24"/>
    <mergeCell ref="T24:V24"/>
    <mergeCell ref="W24:Y24"/>
    <mergeCell ref="T22:V22"/>
    <mergeCell ref="W22:Y22"/>
    <mergeCell ref="Z22:AB22"/>
    <mergeCell ref="B23:D23"/>
    <mergeCell ref="E23:G23"/>
    <mergeCell ref="H23:J23"/>
    <mergeCell ref="K23:M23"/>
    <mergeCell ref="N23:P23"/>
    <mergeCell ref="Q23:S23"/>
    <mergeCell ref="T23:V23"/>
    <mergeCell ref="B22:D22"/>
    <mergeCell ref="E22:G22"/>
    <mergeCell ref="H22:J22"/>
    <mergeCell ref="K22:M22"/>
    <mergeCell ref="N22:P22"/>
    <mergeCell ref="Q22:S22"/>
    <mergeCell ref="Z20:AB20"/>
    <mergeCell ref="B21:D21"/>
    <mergeCell ref="E21:G21"/>
    <mergeCell ref="H21:J21"/>
    <mergeCell ref="K21:M21"/>
    <mergeCell ref="N21:P21"/>
    <mergeCell ref="Q21:S21"/>
    <mergeCell ref="T21:V21"/>
    <mergeCell ref="W21:Y21"/>
    <mergeCell ref="Z21:AB21"/>
    <mergeCell ref="W19:Y19"/>
    <mergeCell ref="Z19:AB19"/>
    <mergeCell ref="B20:D20"/>
    <mergeCell ref="E20:G20"/>
    <mergeCell ref="H20:J20"/>
    <mergeCell ref="K20:M20"/>
    <mergeCell ref="N20:P20"/>
    <mergeCell ref="Q20:S20"/>
    <mergeCell ref="T20:V20"/>
    <mergeCell ref="W20:Y20"/>
    <mergeCell ref="T18:V18"/>
    <mergeCell ref="W18:Y18"/>
    <mergeCell ref="Z18:AB18"/>
    <mergeCell ref="B19:D19"/>
    <mergeCell ref="E19:G19"/>
    <mergeCell ref="H19:J19"/>
    <mergeCell ref="K19:M19"/>
    <mergeCell ref="N19:P19"/>
    <mergeCell ref="Q19:S19"/>
    <mergeCell ref="T19:V19"/>
    <mergeCell ref="B18:D18"/>
    <mergeCell ref="E18:G18"/>
    <mergeCell ref="H18:J18"/>
    <mergeCell ref="K18:M18"/>
    <mergeCell ref="N18:P18"/>
    <mergeCell ref="Q18:S18"/>
    <mergeCell ref="K17:M17"/>
    <mergeCell ref="N17:P17"/>
    <mergeCell ref="Q17:S17"/>
    <mergeCell ref="T17:V17"/>
    <mergeCell ref="W17:Y17"/>
    <mergeCell ref="Z17:AB17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2021-03-11T20:27:19Z</dcterms:modified>
</cp:coreProperties>
</file>