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0490" windowHeight="775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Summary" sheetId="1" r:id="rId6"/>
    <sheet name="Evaluation" sheetId="10" r:id="rId7"/>
  </sheets>
  <calcPr calcId="152511"/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7" i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7" i="1"/>
  <c r="H17" i="4"/>
  <c r="H16" i="4"/>
  <c r="H15" i="4"/>
  <c r="F18" i="1" s="1"/>
  <c r="H14" i="4"/>
  <c r="F17" i="1" s="1"/>
  <c r="H13" i="4"/>
  <c r="F16" i="1" s="1"/>
  <c r="H12" i="4"/>
  <c r="F15" i="1" s="1"/>
  <c r="H11" i="4"/>
  <c r="H10" i="4"/>
  <c r="F13" i="1" s="1"/>
  <c r="H9" i="4"/>
  <c r="F12" i="1" s="1"/>
  <c r="H8" i="4"/>
  <c r="F11" i="1" s="1"/>
  <c r="H7" i="4"/>
  <c r="F10" i="1" s="1"/>
  <c r="H6" i="4"/>
  <c r="F9" i="1" s="1"/>
  <c r="H5" i="4"/>
  <c r="F8" i="1" s="1"/>
  <c r="H4" i="4"/>
  <c r="F7" i="1" s="1"/>
  <c r="H17" i="9"/>
  <c r="H16" i="9"/>
  <c r="H15" i="9"/>
  <c r="H14" i="9"/>
  <c r="H13" i="9"/>
  <c r="H12" i="9"/>
  <c r="H11" i="9"/>
  <c r="E14" i="1" s="1"/>
  <c r="H10" i="9"/>
  <c r="E13" i="1" s="1"/>
  <c r="H9" i="9"/>
  <c r="H8" i="9"/>
  <c r="H7" i="9"/>
  <c r="H6" i="9"/>
  <c r="H5" i="9"/>
  <c r="H4" i="9"/>
  <c r="H17" i="5"/>
  <c r="H16" i="5"/>
  <c r="D19" i="1" s="1"/>
  <c r="H15" i="5"/>
  <c r="D18" i="1" s="1"/>
  <c r="H14" i="5"/>
  <c r="D17" i="1" s="1"/>
  <c r="H13" i="5"/>
  <c r="H12" i="5"/>
  <c r="H11" i="5"/>
  <c r="D14" i="1" s="1"/>
  <c r="H10" i="5"/>
  <c r="D13" i="1" s="1"/>
  <c r="H9" i="5"/>
  <c r="D12" i="1" s="1"/>
  <c r="H8" i="5"/>
  <c r="D11" i="1" s="1"/>
  <c r="H7" i="5"/>
  <c r="D10" i="1" s="1"/>
  <c r="H6" i="5"/>
  <c r="D9" i="1" s="1"/>
  <c r="H5" i="5"/>
  <c r="H4" i="5"/>
  <c r="H17" i="3"/>
  <c r="H16" i="3"/>
  <c r="C19" i="1" s="1"/>
  <c r="H15" i="3"/>
  <c r="C18" i="1" s="1"/>
  <c r="H14" i="3"/>
  <c r="H13" i="3"/>
  <c r="C16" i="1" s="1"/>
  <c r="H12" i="3"/>
  <c r="H11" i="3"/>
  <c r="H10" i="3"/>
  <c r="H9" i="3"/>
  <c r="H8" i="3"/>
  <c r="C11" i="1" s="1"/>
  <c r="H7" i="3"/>
  <c r="C10" i="1" s="1"/>
  <c r="H6" i="3"/>
  <c r="H5" i="3"/>
  <c r="C8" i="1" s="1"/>
  <c r="H4" i="3"/>
  <c r="H5" i="2"/>
  <c r="B8" i="1" s="1"/>
  <c r="H6" i="2"/>
  <c r="H7" i="2"/>
  <c r="H8" i="2"/>
  <c r="B11" i="1" s="1"/>
  <c r="H9" i="2"/>
  <c r="H10" i="2"/>
  <c r="H11" i="2"/>
  <c r="H12" i="2"/>
  <c r="B15" i="1" s="1"/>
  <c r="H13" i="2"/>
  <c r="B16" i="1" s="1"/>
  <c r="H14" i="2"/>
  <c r="H15" i="2"/>
  <c r="H16" i="2"/>
  <c r="B19" i="1" s="1"/>
  <c r="H17" i="2"/>
  <c r="H4" i="2"/>
  <c r="B7" i="1" s="1"/>
  <c r="F14" i="1"/>
  <c r="F19" i="1"/>
  <c r="F20" i="1"/>
  <c r="E8" i="1"/>
  <c r="E9" i="1"/>
  <c r="E10" i="1"/>
  <c r="E11" i="1"/>
  <c r="E12" i="1"/>
  <c r="E15" i="1"/>
  <c r="E16" i="1"/>
  <c r="E17" i="1"/>
  <c r="E18" i="1"/>
  <c r="E19" i="1"/>
  <c r="E20" i="1"/>
  <c r="D8" i="1"/>
  <c r="D15" i="1"/>
  <c r="D16" i="1"/>
  <c r="D20" i="1"/>
  <c r="C9" i="1"/>
  <c r="C12" i="1"/>
  <c r="C13" i="1"/>
  <c r="C14" i="1"/>
  <c r="C15" i="1"/>
  <c r="C17" i="1"/>
  <c r="C20" i="1"/>
  <c r="B9" i="1"/>
  <c r="B10" i="1"/>
  <c r="B12" i="1"/>
  <c r="B13" i="1"/>
  <c r="B14" i="1"/>
  <c r="B17" i="1"/>
  <c r="B18" i="1"/>
  <c r="B20" i="1"/>
  <c r="E7" i="1"/>
  <c r="D7" i="1"/>
  <c r="C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7" i="1"/>
  <c r="K6" i="1"/>
  <c r="J6" i="1"/>
  <c r="G9" i="1" l="1"/>
  <c r="G10" i="1"/>
  <c r="G15" i="1"/>
  <c r="G20" i="1"/>
  <c r="G11" i="1"/>
  <c r="G18" i="1"/>
  <c r="G16" i="1"/>
  <c r="G8" i="1"/>
  <c r="G19" i="1"/>
  <c r="G17" i="1"/>
  <c r="G14" i="1"/>
  <c r="G13" i="1"/>
  <c r="G12" i="1"/>
  <c r="O14" i="1" l="1"/>
  <c r="O10" i="1"/>
  <c r="O19" i="1"/>
  <c r="O9" i="1"/>
  <c r="O15" i="1"/>
  <c r="O18" i="1"/>
  <c r="O17" i="1"/>
  <c r="O16" i="1"/>
  <c r="O11" i="1"/>
  <c r="O8" i="1"/>
  <c r="O12" i="1"/>
  <c r="O13" i="1"/>
  <c r="O20" i="1"/>
  <c r="M7" i="1" l="1"/>
  <c r="M14" i="1"/>
  <c r="M17" i="1"/>
  <c r="M20" i="1"/>
  <c r="M16" i="1"/>
  <c r="M19" i="1"/>
  <c r="M12" i="1"/>
  <c r="M15" i="1"/>
  <c r="M9" i="1"/>
  <c r="M13" i="1"/>
  <c r="M11" i="1"/>
  <c r="M8" i="1"/>
  <c r="M10" i="1"/>
  <c r="M18" i="1"/>
  <c r="G7" i="1"/>
  <c r="O7" i="1" l="1"/>
  <c r="H7" i="1"/>
  <c r="H20" i="1"/>
  <c r="H16" i="1"/>
  <c r="H13" i="1"/>
  <c r="H14" i="1"/>
  <c r="H15" i="1"/>
  <c r="H11" i="1"/>
  <c r="H9" i="1"/>
  <c r="H10" i="1"/>
  <c r="H18" i="1"/>
  <c r="H8" i="1"/>
  <c r="H19" i="1"/>
  <c r="H17" i="1"/>
  <c r="H12" i="1"/>
  <c r="P7" i="1" l="1"/>
  <c r="P13" i="1"/>
  <c r="P20" i="1"/>
  <c r="P11" i="1"/>
  <c r="P12" i="1"/>
  <c r="P10" i="1"/>
  <c r="P9" i="1"/>
  <c r="P18" i="1"/>
  <c r="P19" i="1"/>
  <c r="P15" i="1"/>
  <c r="P14" i="1"/>
  <c r="P8" i="1"/>
  <c r="P16" i="1"/>
  <c r="P17" i="1"/>
</calcChain>
</file>

<file path=xl/sharedStrings.xml><?xml version="1.0" encoding="utf-8"?>
<sst xmlns="http://schemas.openxmlformats.org/spreadsheetml/2006/main" count="151" uniqueCount="53">
  <si>
    <t xml:space="preserve">RESPONDENT SUMMARY </t>
  </si>
  <si>
    <t>Total Score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</si>
  <si>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</si>
  <si>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</si>
  <si>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</si>
  <si>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</si>
  <si>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</si>
  <si>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</si>
  <si>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</si>
  <si>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</si>
  <si>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</si>
  <si>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Total Ranking</t>
  </si>
  <si>
    <t>Technical</t>
  </si>
  <si>
    <t>Summary</t>
  </si>
  <si>
    <t>updated 11/17</t>
  </si>
  <si>
    <t>RFP730-21004 Digital Marketing</t>
  </si>
  <si>
    <t>Price</t>
  </si>
  <si>
    <t>Beacon Digital</t>
  </si>
  <si>
    <t>eBiz Universe</t>
  </si>
  <si>
    <t>FJG</t>
  </si>
  <si>
    <t>Heavy Content Studios</t>
  </si>
  <si>
    <t>High Five Marketing Partners</t>
  </si>
  <si>
    <t>Kalypso</t>
  </si>
  <si>
    <t>Piedra Media</t>
  </si>
  <si>
    <t>Push Digital</t>
  </si>
  <si>
    <t>Reach Local</t>
  </si>
  <si>
    <t>Sensis</t>
  </si>
  <si>
    <t>Steel Advertising</t>
  </si>
  <si>
    <t>The Barber Shop</t>
  </si>
  <si>
    <t>Versa Creative Group</t>
  </si>
  <si>
    <t>Vision Point Marketing</t>
  </si>
  <si>
    <t>Average Price</t>
  </si>
  <si>
    <t>Evaluator 1</t>
  </si>
  <si>
    <t>Evaluator 2</t>
  </si>
  <si>
    <t>Evaluator 3</t>
  </si>
  <si>
    <t>Evaluator 4</t>
  </si>
  <si>
    <t>Evaluator 5</t>
  </si>
  <si>
    <t xml:space="preserve">University of Houston Evaluation Matrix </t>
  </si>
  <si>
    <t xml:space="preserve">Name: </t>
  </si>
  <si>
    <t>Evaluation Due Date</t>
  </si>
  <si>
    <t>November 20, 2020 @ Noon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</si>
  <si>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</si>
  <si>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</si>
  <si>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</si>
  <si>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</si>
  <si>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</si>
  <si>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>REPUTATION OF THE VENDOR AND OF THE VENDOR’S GOODS OR SERVICES</t>
  </si>
  <si>
    <t>QUALITY OF THE VENDORS GOODS AND SERVICES</t>
  </si>
  <si>
    <t xml:space="preserve">EXTENT TO WHICH THE GOODS OR SERVICES MEET UMCS NEEDS </t>
  </si>
  <si>
    <t>Points (1-5)</t>
  </si>
  <si>
    <t xml:space="preserve">Committee Members: </t>
  </si>
  <si>
    <t>Updated: 10/19</t>
  </si>
  <si>
    <t>LIST PURCHASE PRICE                                              **ONLY  AND 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</si>
</sst>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7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2" borderId="1" applyNumberFormat="0" applyFont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16" fillId="2" borderId="1" applyNumberFormat="0" applyFont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5" fillId="0" borderId="0"/>
    <xf numFmtId="0" fontId="15" fillId="2" borderId="1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 applyBorder="1"/>
    <xf numFmtId="0" fontId="13" fillId="0" borderId="0" xfId="0" applyFont="1" applyBorder="1" applyAlignment="1"/>
    <xf numFmtId="0" fontId="15" fillId="0" borderId="0" xfId="0" applyFont="1"/>
    <xf numFmtId="0" fontId="0" fillId="0" borderId="0" xfId="0"/>
    <xf numFmtId="0" fontId="13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3" fillId="25" borderId="0" xfId="0" applyFont="1" applyFill="1" applyAlignment="1"/>
    <xf numFmtId="0" fontId="14" fillId="25" borderId="0" xfId="0" applyFont="1" applyFill="1"/>
    <xf numFmtId="0" fontId="39" fillId="25" borderId="0" xfId="0" applyFont="1" applyFill="1" applyBorder="1"/>
    <xf numFmtId="0" fontId="14" fillId="25" borderId="0" xfId="0" applyFont="1" applyFill="1" applyBorder="1"/>
    <xf numFmtId="0" fontId="13" fillId="25" borderId="0" xfId="0" applyFont="1" applyFill="1" applyBorder="1"/>
    <xf numFmtId="0" fontId="13" fillId="25" borderId="0" xfId="0" applyFont="1" applyFill="1"/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horizontal="right" textRotation="90" wrapText="1"/>
    </xf>
    <xf numFmtId="0" fontId="34" fillId="25" borderId="0" xfId="0" applyFont="1" applyFill="1" applyBorder="1" applyAlignment="1">
      <alignment horizontal="right" textRotation="90" wrapText="1"/>
    </xf>
    <xf numFmtId="0" fontId="13" fillId="25" borderId="0" xfId="0" applyFont="1" applyFill="1" applyAlignment="1">
      <alignment horizontal="center" vertical="center"/>
    </xf>
    <xf numFmtId="4" fontId="14" fillId="25" borderId="10" xfId="0" applyNumberFormat="1" applyFont="1" applyFill="1" applyBorder="1" applyAlignment="1">
      <alignment horizontal="right"/>
    </xf>
    <xf numFmtId="4" fontId="14" fillId="25" borderId="10" xfId="0" applyNumberFormat="1" applyFont="1" applyFill="1" applyBorder="1"/>
    <xf numFmtId="0" fontId="14" fillId="25" borderId="10" xfId="0" applyFont="1" applyFill="1" applyBorder="1" applyAlignment="1">
      <alignment horizontal="left"/>
    </xf>
    <xf numFmtId="0" fontId="40" fillId="25" borderId="0" xfId="0" applyFont="1" applyFill="1"/>
    <xf numFmtId="0" fontId="36" fillId="0" borderId="0" xfId="47" applyFont="1" applyBorder="1" applyAlignment="1">
      <alignment horizontal="right"/>
    </xf>
    <xf numFmtId="0" fontId="37" fillId="0" borderId="0" xfId="47" applyFont="1" applyBorder="1" applyAlignment="1">
      <alignment horizontal="right"/>
    </xf>
    <xf numFmtId="0" fontId="36" fillId="0" borderId="13" xfId="0" applyFont="1" applyBorder="1" applyAlignment="1">
      <alignment horizontal="center" vertical="center"/>
    </xf>
    <xf numFmtId="0" fontId="41" fillId="0" borderId="0" xfId="47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14" fillId="26" borderId="10" xfId="0" applyFont="1" applyFill="1" applyBorder="1" applyAlignment="1">
      <alignment horizontal="left"/>
    </xf>
    <xf numFmtId="4" fontId="14" fillId="26" borderId="10" xfId="0" applyNumberFormat="1" applyFont="1" applyFill="1" applyBorder="1" applyAlignment="1">
      <alignment horizontal="right"/>
    </xf>
    <xf numFmtId="0" fontId="14" fillId="26" borderId="0" xfId="0" applyFont="1" applyFill="1"/>
    <xf numFmtId="4" fontId="14" fillId="26" borderId="10" xfId="0" applyNumberFormat="1" applyFont="1" applyFill="1" applyBorder="1"/>
    <xf numFmtId="0" fontId="15" fillId="0" borderId="13" xfId="98" applyFont="1" applyBorder="1"/>
    <xf numFmtId="0" fontId="13" fillId="24" borderId="12" xfId="0" applyFont="1" applyFill="1" applyBorder="1" applyAlignment="1">
      <alignment horizontal="right" textRotation="90"/>
    </xf>
    <xf numFmtId="0" fontId="14" fillId="24" borderId="11" xfId="0" applyFont="1" applyFill="1" applyBorder="1" applyAlignment="1">
      <alignment horizontal="right"/>
    </xf>
    <xf numFmtId="0" fontId="14" fillId="26" borderId="11" xfId="0" applyFont="1" applyFill="1" applyBorder="1" applyAlignment="1">
      <alignment horizontal="right"/>
    </xf>
    <xf numFmtId="0" fontId="35" fillId="25" borderId="0" xfId="0" applyFont="1" applyFill="1"/>
    <xf numFmtId="0" fontId="35" fillId="25" borderId="10" xfId="0" applyFont="1" applyFill="1" applyBorder="1" applyAlignment="1">
      <alignment horizontal="right"/>
    </xf>
    <xf numFmtId="0" fontId="35" fillId="26" borderId="0" xfId="0" applyFont="1" applyFill="1"/>
    <xf numFmtId="0" fontId="35" fillId="26" borderId="10" xfId="0" applyFont="1" applyFill="1" applyBorder="1" applyAlignment="1">
      <alignment horizontal="right"/>
    </xf>
    <xf numFmtId="0" fontId="42" fillId="0" borderId="13" xfId="98" applyFont="1" applyBorder="1"/>
    <xf numFmtId="0" fontId="0" fillId="0" borderId="0" xfId="0"/>
    <xf numFmtId="0" fontId="15" fillId="0" borderId="13" xfId="98" applyFont="1" applyBorder="1" applyAlignment="1">
      <alignment horizontal="left"/>
    </xf>
    <xf numFmtId="0" fontId="37" fillId="0" borderId="0" xfId="47" applyFont="1" applyBorder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  <xf numFmtId="0" fontId="13" fillId="25" borderId="0" xfId="98" applyFont="1" applyFill="1" applyAlignment="1">
      <alignment horizontal="left" wrapText="1"/>
    </xf>
    <xf numFmtId="0" fontId="13" fillId="25" borderId="0" xfId="98" applyFont="1" applyFill="1" applyAlignment="1">
      <alignment wrapText="1"/>
    </xf>
    <xf numFmtId="0" fontId="15" fillId="25" borderId="0" xfId="98" applyFont="1" applyFill="1"/>
    <xf numFmtId="0" fontId="13" fillId="25" borderId="0" xfId="98" applyFont="1" applyFill="1" applyAlignment="1">
      <alignment horizontal="left"/>
    </xf>
    <xf numFmtId="0" fontId="14" fillId="25" borderId="0" xfId="98" applyFont="1" applyFill="1"/>
    <xf numFmtId="0" fontId="44" fillId="25" borderId="0" xfId="105" applyFont="1" applyFill="1" applyBorder="1" applyAlignment="1">
      <alignment horizontal="left"/>
    </xf>
    <xf numFmtId="0" fontId="15" fillId="27" borderId="14" xfId="98" applyFont="1" applyFill="1" applyBorder="1" applyAlignment="1" applyProtection="1">
      <alignment horizontal="center"/>
      <protection locked="0"/>
    </xf>
    <xf numFmtId="0" fontId="15" fillId="27" borderId="15" xfId="98" applyFont="1" applyFill="1" applyBorder="1" applyAlignment="1" applyProtection="1">
      <alignment horizontal="center"/>
      <protection locked="0"/>
    </xf>
    <xf numFmtId="0" fontId="15" fillId="27" borderId="16" xfId="98" applyFont="1" applyFill="1" applyBorder="1" applyAlignment="1" applyProtection="1">
      <alignment horizontal="center"/>
      <protection locked="0"/>
    </xf>
    <xf numFmtId="164" fontId="44" fillId="25" borderId="0" xfId="105" applyNumberFormat="1" applyFont="1" applyFill="1" applyBorder="1" applyAlignment="1">
      <alignment horizontal="center"/>
    </xf>
    <xf numFmtId="0" fontId="43" fillId="25" borderId="0" xfId="105" applyFont="1" applyFill="1" applyBorder="1" applyAlignment="1"/>
    <xf numFmtId="0" fontId="47" fillId="25" borderId="0" xfId="106" applyFont="1" applyFill="1"/>
    <xf numFmtId="0" fontId="44" fillId="25" borderId="0" xfId="105" applyFont="1" applyFill="1" applyBorder="1" applyAlignment="1"/>
    <xf numFmtId="0" fontId="48" fillId="25" borderId="0" xfId="98" applyFont="1" applyFill="1"/>
    <xf numFmtId="0" fontId="46" fillId="25" borderId="0" xfId="106" applyFill="1"/>
    <xf numFmtId="0" fontId="15" fillId="25" borderId="0" xfId="98" applyFont="1" applyFill="1" applyAlignment="1">
      <alignment horizontal="center"/>
    </xf>
    <xf numFmtId="0" fontId="48" fillId="28" borderId="17" xfId="98" applyFont="1" applyFill="1" applyBorder="1" applyAlignment="1">
      <alignment horizontal="center" vertical="center"/>
    </xf>
    <xf numFmtId="0" fontId="48" fillId="28" borderId="18" xfId="98" applyFont="1" applyFill="1" applyBorder="1" applyAlignment="1">
      <alignment horizontal="center" vertical="center"/>
    </xf>
    <xf numFmtId="0" fontId="48" fillId="28" borderId="19" xfId="98" applyFont="1" applyFill="1" applyBorder="1" applyAlignment="1">
      <alignment horizontal="center" vertical="center"/>
    </xf>
    <xf numFmtId="0" fontId="49" fillId="25" borderId="17" xfId="98" applyFont="1" applyFill="1" applyBorder="1" applyAlignment="1">
      <alignment horizontal="center" vertical="center" wrapText="1"/>
    </xf>
    <xf numFmtId="0" fontId="50" fillId="25" borderId="18" xfId="98" applyFont="1" applyFill="1" applyBorder="1" applyAlignment="1">
      <alignment horizontal="center" vertical="center" wrapText="1"/>
    </xf>
    <xf numFmtId="0" fontId="50" fillId="25" borderId="19" xfId="98" applyFont="1" applyFill="1" applyBorder="1" applyAlignment="1">
      <alignment horizontal="center" vertical="center" wrapText="1"/>
    </xf>
    <xf numFmtId="0" fontId="41" fillId="25" borderId="17" xfId="98" applyFont="1" applyFill="1" applyBorder="1" applyAlignment="1">
      <alignment horizontal="center" vertical="center" wrapText="1"/>
    </xf>
    <xf numFmtId="0" fontId="41" fillId="25" borderId="18" xfId="98" applyFont="1" applyFill="1" applyBorder="1" applyAlignment="1">
      <alignment horizontal="center" vertical="center" wrapText="1"/>
    </xf>
    <xf numFmtId="0" fontId="41" fillId="25" borderId="19" xfId="98" applyFont="1" applyFill="1" applyBorder="1" applyAlignment="1">
      <alignment horizontal="center" vertical="center" wrapText="1"/>
    </xf>
    <xf numFmtId="0" fontId="50" fillId="25" borderId="0" xfId="98" applyFont="1" applyFill="1" applyAlignment="1">
      <alignment wrapText="1"/>
    </xf>
    <xf numFmtId="0" fontId="50" fillId="24" borderId="20" xfId="98" applyFont="1" applyFill="1" applyBorder="1" applyAlignment="1">
      <alignment horizontal="center" wrapText="1"/>
    </xf>
    <xf numFmtId="0" fontId="50" fillId="24" borderId="21" xfId="98" applyFont="1" applyFill="1" applyBorder="1" applyAlignment="1">
      <alignment horizontal="center" wrapText="1"/>
    </xf>
    <xf numFmtId="0" fontId="50" fillId="24" borderId="22" xfId="98" applyFont="1" applyFill="1" applyBorder="1" applyAlignment="1">
      <alignment horizontal="center" wrapText="1"/>
    </xf>
    <xf numFmtId="0" fontId="50" fillId="25" borderId="0" xfId="98" applyFont="1" applyFill="1" applyAlignment="1">
      <alignment horizontal="center" wrapText="1"/>
    </xf>
    <xf numFmtId="0" fontId="48" fillId="0" borderId="23" xfId="98" applyFont="1" applyBorder="1" applyAlignment="1">
      <alignment horizontal="center"/>
    </xf>
    <xf numFmtId="0" fontId="15" fillId="27" borderId="23" xfId="98" applyFont="1" applyFill="1" applyBorder="1" applyAlignment="1" applyProtection="1">
      <alignment horizontal="center" vertical="center"/>
      <protection locked="0"/>
    </xf>
    <xf numFmtId="0" fontId="15" fillId="29" borderId="0" xfId="98" applyFont="1" applyFill="1" applyBorder="1"/>
    <xf numFmtId="0" fontId="15" fillId="29" borderId="21" xfId="98" applyFont="1" applyFill="1" applyBorder="1"/>
    <xf numFmtId="0" fontId="15" fillId="25" borderId="24" xfId="98" applyFont="1" applyFill="1" applyBorder="1"/>
    <xf numFmtId="0" fontId="51" fillId="25" borderId="0" xfId="98" applyFont="1" applyFill="1"/>
    <xf numFmtId="0" fontId="15" fillId="25" borderId="0" xfId="98" applyFont="1" applyFill="1" applyAlignment="1">
      <alignment wrapText="1"/>
    </xf>
    <xf numFmtId="0" fontId="52" fillId="0" borderId="0" xfId="105" applyFont="1" applyAlignment="1">
      <alignment horizontal="left"/>
    </xf>
    <xf numFmtId="0" fontId="53" fillId="30" borderId="0" xfId="105" applyFont="1" applyFill="1" applyAlignment="1">
      <alignment vertical="center" wrapText="1"/>
    </xf>
    <xf numFmtId="0" fontId="53" fillId="30" borderId="0" xfId="105" applyFont="1" applyFill="1" applyAlignment="1">
      <alignment vertical="center" wrapText="1"/>
    </xf>
    <xf numFmtId="0" fontId="1" fillId="0" borderId="0" xfId="105" applyAlignment="1"/>
    <xf numFmtId="0" fontId="40" fillId="25" borderId="0" xfId="98" applyFont="1" applyFill="1"/>
  </cellXfs>
  <cellStyles count="10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6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rmal 8" xfId="105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6</xdr:col>
          <xdr:colOff>352425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J37" sqref="J37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0" ht="15.75" x14ac:dyDescent="0.25">
      <c r="A1" s="8" t="s">
        <v>0</v>
      </c>
      <c r="B1" s="7"/>
      <c r="C1" s="7"/>
      <c r="D1" s="7"/>
      <c r="E1" s="4"/>
      <c r="F1" s="4"/>
      <c r="G1" s="4"/>
      <c r="H1" s="4"/>
    </row>
    <row r="2" spans="1:10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0" s="5" customFormat="1" x14ac:dyDescent="0.2">
      <c r="A3" s="45"/>
      <c r="B3" s="45"/>
      <c r="C3" s="45"/>
      <c r="D3" s="25" t="s">
        <v>2</v>
      </c>
      <c r="E3" s="26" t="s">
        <v>3</v>
      </c>
      <c r="F3" s="26" t="s">
        <v>4</v>
      </c>
      <c r="G3" s="26" t="s">
        <v>5</v>
      </c>
      <c r="H3" s="28" t="s">
        <v>6</v>
      </c>
    </row>
    <row r="4" spans="1:10" x14ac:dyDescent="0.2">
      <c r="A4" s="44" t="s">
        <v>17</v>
      </c>
      <c r="B4" s="44"/>
      <c r="C4" s="44"/>
      <c r="D4" s="27">
        <v>0</v>
      </c>
      <c r="E4" s="34">
        <v>16</v>
      </c>
      <c r="F4" s="34">
        <v>12</v>
      </c>
      <c r="G4" s="34">
        <v>24</v>
      </c>
      <c r="H4" s="29">
        <f>SUM(E4:G4)</f>
        <v>52</v>
      </c>
    </row>
    <row r="5" spans="1:10" x14ac:dyDescent="0.2">
      <c r="A5" s="44" t="s">
        <v>18</v>
      </c>
      <c r="B5" s="44"/>
      <c r="C5" s="44"/>
      <c r="D5" s="27">
        <v>0</v>
      </c>
      <c r="E5" s="34">
        <v>8</v>
      </c>
      <c r="F5" s="34">
        <v>8</v>
      </c>
      <c r="G5" s="34">
        <v>18</v>
      </c>
      <c r="H5" s="29">
        <f t="shared" ref="H5:H17" si="0">SUM(E5:G5)</f>
        <v>34</v>
      </c>
    </row>
    <row r="6" spans="1:10" x14ac:dyDescent="0.2">
      <c r="A6" s="44" t="s">
        <v>19</v>
      </c>
      <c r="B6" s="44"/>
      <c r="C6" s="44"/>
      <c r="D6" s="27">
        <v>0</v>
      </c>
      <c r="E6" s="34">
        <v>12</v>
      </c>
      <c r="F6" s="34">
        <v>12</v>
      </c>
      <c r="G6" s="34">
        <v>18</v>
      </c>
      <c r="H6" s="29">
        <f t="shared" si="0"/>
        <v>42</v>
      </c>
    </row>
    <row r="7" spans="1:10" x14ac:dyDescent="0.2">
      <c r="A7" s="44" t="s">
        <v>20</v>
      </c>
      <c r="B7" s="44"/>
      <c r="C7" s="44"/>
      <c r="D7" s="27">
        <v>0</v>
      </c>
      <c r="E7" s="34">
        <v>20</v>
      </c>
      <c r="F7" s="34">
        <v>16</v>
      </c>
      <c r="G7" s="34">
        <v>24</v>
      </c>
      <c r="H7" s="29">
        <f t="shared" si="0"/>
        <v>60</v>
      </c>
    </row>
    <row r="8" spans="1:10" x14ac:dyDescent="0.2">
      <c r="A8" s="44" t="s">
        <v>21</v>
      </c>
      <c r="B8" s="44"/>
      <c r="C8" s="44"/>
      <c r="D8" s="27">
        <v>0</v>
      </c>
      <c r="E8" s="34">
        <v>12</v>
      </c>
      <c r="F8" s="34">
        <v>12</v>
      </c>
      <c r="G8" s="34">
        <v>18</v>
      </c>
      <c r="H8" s="29">
        <f t="shared" si="0"/>
        <v>42</v>
      </c>
    </row>
    <row r="9" spans="1:10" x14ac:dyDescent="0.2">
      <c r="A9" s="44" t="s">
        <v>22</v>
      </c>
      <c r="B9" s="44"/>
      <c r="C9" s="44"/>
      <c r="D9" s="27">
        <v>0</v>
      </c>
      <c r="E9" s="34">
        <v>12</v>
      </c>
      <c r="F9" s="34">
        <v>12</v>
      </c>
      <c r="G9" s="34">
        <v>18</v>
      </c>
      <c r="H9" s="29">
        <f t="shared" si="0"/>
        <v>42</v>
      </c>
    </row>
    <row r="10" spans="1:10" x14ac:dyDescent="0.2">
      <c r="A10" s="44" t="s">
        <v>23</v>
      </c>
      <c r="B10" s="44"/>
      <c r="C10" s="44"/>
      <c r="D10" s="27">
        <v>0</v>
      </c>
      <c r="E10" s="34">
        <v>12</v>
      </c>
      <c r="F10" s="34">
        <v>12</v>
      </c>
      <c r="G10" s="34">
        <v>18</v>
      </c>
      <c r="H10" s="29">
        <f t="shared" si="0"/>
        <v>42</v>
      </c>
    </row>
    <row r="11" spans="1:10" x14ac:dyDescent="0.2">
      <c r="A11" s="44" t="s">
        <v>24</v>
      </c>
      <c r="B11" s="44"/>
      <c r="C11" s="44"/>
      <c r="D11" s="27">
        <v>0</v>
      </c>
      <c r="E11" s="34">
        <v>12</v>
      </c>
      <c r="F11" s="34">
        <v>12</v>
      </c>
      <c r="G11" s="34">
        <v>18</v>
      </c>
      <c r="H11" s="29">
        <f t="shared" si="0"/>
        <v>42</v>
      </c>
    </row>
    <row r="12" spans="1:10" x14ac:dyDescent="0.2">
      <c r="A12" s="44" t="s">
        <v>25</v>
      </c>
      <c r="B12" s="44"/>
      <c r="C12" s="44"/>
      <c r="D12" s="27">
        <v>0</v>
      </c>
      <c r="E12" s="34">
        <v>12</v>
      </c>
      <c r="F12" s="34">
        <v>12</v>
      </c>
      <c r="G12" s="34">
        <v>18</v>
      </c>
      <c r="H12" s="29">
        <f t="shared" si="0"/>
        <v>42</v>
      </c>
    </row>
    <row r="13" spans="1:10" x14ac:dyDescent="0.2">
      <c r="A13" s="44" t="s">
        <v>26</v>
      </c>
      <c r="B13" s="44"/>
      <c r="C13" s="44"/>
      <c r="D13" s="27">
        <v>0</v>
      </c>
      <c r="E13" s="34">
        <v>12</v>
      </c>
      <c r="F13" s="34">
        <v>12</v>
      </c>
      <c r="G13" s="34">
        <v>18</v>
      </c>
      <c r="H13" s="29">
        <f t="shared" si="0"/>
        <v>42</v>
      </c>
    </row>
    <row r="14" spans="1:10" x14ac:dyDescent="0.2">
      <c r="A14" s="44" t="s">
        <v>27</v>
      </c>
      <c r="B14" s="44"/>
      <c r="C14" s="44"/>
      <c r="D14" s="27">
        <v>0</v>
      </c>
      <c r="E14" s="34">
        <v>20</v>
      </c>
      <c r="F14" s="34">
        <v>16</v>
      </c>
      <c r="G14" s="34">
        <v>24</v>
      </c>
      <c r="H14" s="29">
        <f t="shared" si="0"/>
        <v>60</v>
      </c>
    </row>
    <row r="15" spans="1:10" x14ac:dyDescent="0.2">
      <c r="A15" s="44" t="s">
        <v>28</v>
      </c>
      <c r="B15" s="44"/>
      <c r="C15" s="44"/>
      <c r="D15" s="27">
        <v>0</v>
      </c>
      <c r="E15" s="34">
        <v>16</v>
      </c>
      <c r="F15" s="34">
        <v>16</v>
      </c>
      <c r="G15" s="34">
        <v>24</v>
      </c>
      <c r="H15" s="29">
        <f t="shared" si="0"/>
        <v>56</v>
      </c>
    </row>
    <row r="16" spans="1:10" x14ac:dyDescent="0.2">
      <c r="A16" s="44" t="s">
        <v>29</v>
      </c>
      <c r="B16" s="44"/>
      <c r="C16" s="44"/>
      <c r="D16" s="27">
        <v>0</v>
      </c>
      <c r="E16" s="34">
        <v>16</v>
      </c>
      <c r="F16" s="34">
        <v>16</v>
      </c>
      <c r="G16" s="34">
        <v>24</v>
      </c>
      <c r="H16" s="29">
        <f t="shared" si="0"/>
        <v>56</v>
      </c>
    </row>
    <row r="17" spans="1:8" x14ac:dyDescent="0.2">
      <c r="A17" s="44" t="s">
        <v>30</v>
      </c>
      <c r="B17" s="44"/>
      <c r="C17" s="44"/>
      <c r="D17" s="27">
        <v>0</v>
      </c>
      <c r="E17" s="34">
        <v>16</v>
      </c>
      <c r="F17" s="34">
        <v>12</v>
      </c>
      <c r="G17" s="34">
        <v>18</v>
      </c>
      <c r="H17" s="29">
        <f t="shared" si="0"/>
        <v>46</v>
      </c>
    </row>
    <row r="18" spans="1:8" x14ac:dyDescent="0.2">
      <c r="A18" s="43"/>
      <c r="B18" s="43"/>
      <c r="C18" s="43"/>
    </row>
    <row r="19" spans="1:8" x14ac:dyDescent="0.2">
      <c r="A19" s="43"/>
      <c r="B19" s="43"/>
      <c r="C19" s="43"/>
    </row>
    <row r="20" spans="1:8" x14ac:dyDescent="0.2">
      <c r="A20" s="43"/>
      <c r="B20" s="43"/>
      <c r="C20" s="43"/>
    </row>
    <row r="21" spans="1:8" x14ac:dyDescent="0.2">
      <c r="A21" s="43"/>
      <c r="B21" s="43"/>
      <c r="C21" s="43"/>
    </row>
    <row r="22" spans="1:8" x14ac:dyDescent="0.2">
      <c r="A22" s="43"/>
      <c r="B22" s="43"/>
      <c r="C22" s="43"/>
    </row>
    <row r="23" spans="1:8" x14ac:dyDescent="0.2">
      <c r="A23" s="43"/>
      <c r="B23" s="43"/>
      <c r="C23" s="43"/>
    </row>
  </sheetData>
  <mergeCells count="21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3:C23"/>
    <mergeCell ref="A18:C18"/>
    <mergeCell ref="A19:C19"/>
    <mergeCell ref="A20:C20"/>
    <mergeCell ref="A21:C21"/>
    <mergeCell ref="A22:C2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D4" sqref="D4:H17"/>
    </sheetView>
  </sheetViews>
  <sheetFormatPr defaultRowHeight="12.75" x14ac:dyDescent="0.2"/>
  <sheetData>
    <row r="1" spans="1:12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6"/>
      <c r="J1" s="6"/>
      <c r="K1" s="6"/>
      <c r="L1" s="6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6"/>
      <c r="L2" s="6"/>
    </row>
    <row r="3" spans="1:12" x14ac:dyDescent="0.2">
      <c r="A3" s="45"/>
      <c r="B3" s="45"/>
      <c r="C3" s="45"/>
      <c r="D3" s="25" t="s">
        <v>2</v>
      </c>
      <c r="E3" s="26" t="s">
        <v>3</v>
      </c>
      <c r="F3" s="26" t="s">
        <v>4</v>
      </c>
      <c r="G3" s="26" t="s">
        <v>5</v>
      </c>
      <c r="H3" s="28" t="s">
        <v>6</v>
      </c>
      <c r="I3" s="5"/>
      <c r="J3" s="5"/>
      <c r="K3" s="5"/>
      <c r="L3" s="5"/>
    </row>
    <row r="4" spans="1:12" x14ac:dyDescent="0.2">
      <c r="A4" s="44" t="s">
        <v>17</v>
      </c>
      <c r="B4" s="44"/>
      <c r="C4" s="44"/>
      <c r="D4" s="27">
        <v>0</v>
      </c>
      <c r="E4" s="34">
        <v>16</v>
      </c>
      <c r="F4" s="34">
        <v>16.8</v>
      </c>
      <c r="G4" s="34">
        <v>25.200000000000003</v>
      </c>
      <c r="H4" s="29">
        <f>SUM(E4:G4)</f>
        <v>58</v>
      </c>
      <c r="I4" s="6"/>
      <c r="J4" s="6"/>
      <c r="K4" s="6"/>
      <c r="L4" s="6"/>
    </row>
    <row r="5" spans="1:12" x14ac:dyDescent="0.2">
      <c r="A5" s="44" t="s">
        <v>18</v>
      </c>
      <c r="B5" s="44"/>
      <c r="C5" s="44"/>
      <c r="D5" s="27">
        <v>0</v>
      </c>
      <c r="E5" s="34">
        <v>8</v>
      </c>
      <c r="F5" s="34">
        <v>4</v>
      </c>
      <c r="G5" s="34">
        <v>6</v>
      </c>
      <c r="H5" s="29">
        <f t="shared" ref="H5:H17" si="0">SUM(E5:G5)</f>
        <v>18</v>
      </c>
      <c r="I5" s="6"/>
      <c r="J5" s="6"/>
      <c r="K5" s="6"/>
      <c r="L5" s="6"/>
    </row>
    <row r="6" spans="1:12" x14ac:dyDescent="0.2">
      <c r="A6" s="44" t="s">
        <v>19</v>
      </c>
      <c r="B6" s="44"/>
      <c r="C6" s="44"/>
      <c r="D6" s="27">
        <v>0</v>
      </c>
      <c r="E6" s="34">
        <v>16</v>
      </c>
      <c r="F6" s="34">
        <v>18</v>
      </c>
      <c r="G6" s="34">
        <v>24</v>
      </c>
      <c r="H6" s="29">
        <f t="shared" si="0"/>
        <v>58</v>
      </c>
      <c r="I6" s="6"/>
      <c r="J6" s="6"/>
      <c r="K6" s="6"/>
      <c r="L6" s="6"/>
    </row>
    <row r="7" spans="1:12" x14ac:dyDescent="0.2">
      <c r="A7" s="44" t="s">
        <v>20</v>
      </c>
      <c r="B7" s="44"/>
      <c r="C7" s="44"/>
      <c r="D7" s="27">
        <v>0</v>
      </c>
      <c r="E7" s="34">
        <v>14</v>
      </c>
      <c r="F7" s="34">
        <v>16</v>
      </c>
      <c r="G7" s="34">
        <v>21</v>
      </c>
      <c r="H7" s="29">
        <f t="shared" si="0"/>
        <v>51</v>
      </c>
      <c r="I7" s="6"/>
      <c r="J7" s="6"/>
      <c r="K7" s="6"/>
      <c r="L7" s="6"/>
    </row>
    <row r="8" spans="1:12" x14ac:dyDescent="0.2">
      <c r="A8" s="44" t="s">
        <v>21</v>
      </c>
      <c r="B8" s="44"/>
      <c r="C8" s="44"/>
      <c r="D8" s="27">
        <v>0</v>
      </c>
      <c r="E8" s="34">
        <v>8</v>
      </c>
      <c r="F8" s="34">
        <v>8</v>
      </c>
      <c r="G8" s="34">
        <v>6</v>
      </c>
      <c r="H8" s="29">
        <f t="shared" si="0"/>
        <v>22</v>
      </c>
      <c r="I8" s="6"/>
      <c r="J8" s="6"/>
      <c r="K8" s="6"/>
      <c r="L8" s="6"/>
    </row>
    <row r="9" spans="1:12" x14ac:dyDescent="0.2">
      <c r="A9" s="44" t="s">
        <v>22</v>
      </c>
      <c r="B9" s="44"/>
      <c r="C9" s="44"/>
      <c r="D9" s="27">
        <v>0</v>
      </c>
      <c r="E9" s="34">
        <v>12</v>
      </c>
      <c r="F9" s="34">
        <v>12</v>
      </c>
      <c r="G9" s="34">
        <v>18</v>
      </c>
      <c r="H9" s="29">
        <f t="shared" si="0"/>
        <v>42</v>
      </c>
      <c r="I9" s="6"/>
      <c r="J9" s="6"/>
      <c r="K9" s="6"/>
      <c r="L9" s="6"/>
    </row>
    <row r="10" spans="1:12" x14ac:dyDescent="0.2">
      <c r="A10" s="44" t="s">
        <v>23</v>
      </c>
      <c r="B10" s="44"/>
      <c r="C10" s="44"/>
      <c r="D10" s="27">
        <v>0</v>
      </c>
      <c r="E10" s="34">
        <v>8</v>
      </c>
      <c r="F10" s="34">
        <v>4</v>
      </c>
      <c r="G10" s="34">
        <v>6</v>
      </c>
      <c r="H10" s="29">
        <f t="shared" si="0"/>
        <v>18</v>
      </c>
      <c r="I10" s="6"/>
      <c r="J10" s="6"/>
      <c r="K10" s="6"/>
      <c r="L10" s="6"/>
    </row>
    <row r="11" spans="1:12" x14ac:dyDescent="0.2">
      <c r="A11" s="44" t="s">
        <v>24</v>
      </c>
      <c r="B11" s="44"/>
      <c r="C11" s="44"/>
      <c r="D11" s="27">
        <v>0</v>
      </c>
      <c r="E11" s="34">
        <v>14</v>
      </c>
      <c r="F11" s="34">
        <v>12</v>
      </c>
      <c r="G11" s="34">
        <v>21.6</v>
      </c>
      <c r="H11" s="29">
        <f t="shared" si="0"/>
        <v>47.6</v>
      </c>
      <c r="I11" s="6"/>
      <c r="J11" s="6"/>
      <c r="K11" s="6"/>
      <c r="L11" s="6"/>
    </row>
    <row r="12" spans="1:12" x14ac:dyDescent="0.2">
      <c r="A12" s="44" t="s">
        <v>25</v>
      </c>
      <c r="B12" s="44"/>
      <c r="C12" s="44"/>
      <c r="D12" s="27">
        <v>0</v>
      </c>
      <c r="E12" s="34">
        <v>14</v>
      </c>
      <c r="F12" s="34">
        <v>12.8</v>
      </c>
      <c r="G12" s="34">
        <v>19.200000000000003</v>
      </c>
      <c r="H12" s="29">
        <f t="shared" si="0"/>
        <v>46</v>
      </c>
      <c r="I12" s="6"/>
      <c r="J12" s="6"/>
      <c r="K12" s="6"/>
      <c r="L12" s="6"/>
    </row>
    <row r="13" spans="1:12" x14ac:dyDescent="0.2">
      <c r="A13" s="44" t="s">
        <v>26</v>
      </c>
      <c r="B13" s="44"/>
      <c r="C13" s="44"/>
      <c r="D13" s="27">
        <v>0</v>
      </c>
      <c r="E13" s="34">
        <v>16</v>
      </c>
      <c r="F13" s="34">
        <v>16</v>
      </c>
      <c r="G13" s="34">
        <v>27.599999999999998</v>
      </c>
      <c r="H13" s="29">
        <f t="shared" si="0"/>
        <v>59.599999999999994</v>
      </c>
      <c r="I13" s="6"/>
      <c r="J13" s="6"/>
      <c r="K13" s="6"/>
      <c r="L13" s="6"/>
    </row>
    <row r="14" spans="1:12" x14ac:dyDescent="0.2">
      <c r="A14" s="44" t="s">
        <v>27</v>
      </c>
      <c r="B14" s="44"/>
      <c r="C14" s="44"/>
      <c r="D14" s="27">
        <v>0</v>
      </c>
      <c r="E14" s="34">
        <v>19.600000000000001</v>
      </c>
      <c r="F14" s="34">
        <v>18.399999999999999</v>
      </c>
      <c r="G14" s="34">
        <v>28.200000000000003</v>
      </c>
      <c r="H14" s="29">
        <f t="shared" si="0"/>
        <v>66.2</v>
      </c>
      <c r="I14" s="6"/>
      <c r="J14" s="6"/>
      <c r="K14" s="6"/>
      <c r="L14" s="6"/>
    </row>
    <row r="15" spans="1:12" x14ac:dyDescent="0.2">
      <c r="A15" s="44" t="s">
        <v>28</v>
      </c>
      <c r="B15" s="44"/>
      <c r="C15" s="44"/>
      <c r="D15" s="27">
        <v>0</v>
      </c>
      <c r="E15" s="34">
        <v>10</v>
      </c>
      <c r="F15" s="34">
        <v>8</v>
      </c>
      <c r="G15" s="34">
        <v>12</v>
      </c>
      <c r="H15" s="29">
        <f t="shared" si="0"/>
        <v>30</v>
      </c>
      <c r="I15" s="6"/>
      <c r="J15" s="6"/>
      <c r="K15" s="6"/>
      <c r="L15" s="6"/>
    </row>
    <row r="16" spans="1:12" x14ac:dyDescent="0.2">
      <c r="A16" s="44" t="s">
        <v>29</v>
      </c>
      <c r="B16" s="44"/>
      <c r="C16" s="44"/>
      <c r="D16" s="27">
        <v>0</v>
      </c>
      <c r="E16" s="34">
        <v>8</v>
      </c>
      <c r="F16" s="34">
        <v>4</v>
      </c>
      <c r="G16" s="34">
        <v>6</v>
      </c>
      <c r="H16" s="29">
        <f t="shared" si="0"/>
        <v>18</v>
      </c>
      <c r="I16" s="6"/>
      <c r="J16" s="6"/>
      <c r="K16" s="6"/>
      <c r="L16" s="6"/>
    </row>
    <row r="17" spans="1:12" x14ac:dyDescent="0.2">
      <c r="A17" s="44" t="s">
        <v>30</v>
      </c>
      <c r="B17" s="44"/>
      <c r="C17" s="44"/>
      <c r="D17" s="27">
        <v>0</v>
      </c>
      <c r="E17" s="34">
        <v>18</v>
      </c>
      <c r="F17" s="34">
        <v>17.600000000000001</v>
      </c>
      <c r="G17" s="34">
        <v>28.799999999999997</v>
      </c>
      <c r="H17" s="29">
        <f t="shared" si="0"/>
        <v>64.400000000000006</v>
      </c>
      <c r="I17" s="6"/>
      <c r="J17" s="6"/>
      <c r="K17" s="6"/>
      <c r="L17" s="6"/>
    </row>
    <row r="18" spans="1:12" x14ac:dyDescent="0.2">
      <c r="A18" s="43"/>
      <c r="B18" s="43"/>
      <c r="C18" s="43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">
      <c r="A19" s="43"/>
      <c r="B19" s="43"/>
      <c r="C19" s="43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43"/>
      <c r="B20" s="43"/>
      <c r="C20" s="43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43"/>
      <c r="B21" s="43"/>
      <c r="C21" s="43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">
      <c r="A22" s="43"/>
      <c r="B22" s="43"/>
      <c r="C22" s="43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43"/>
      <c r="B23" s="43"/>
      <c r="C23" s="43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</sheetData>
  <mergeCells count="21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3:C23"/>
    <mergeCell ref="A18:C18"/>
    <mergeCell ref="A19:C19"/>
    <mergeCell ref="A20:C20"/>
    <mergeCell ref="A21:C21"/>
    <mergeCell ref="A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D4" sqref="D4:H17"/>
    </sheetView>
  </sheetViews>
  <sheetFormatPr defaultRowHeight="12.75" x14ac:dyDescent="0.2"/>
  <sheetData>
    <row r="1" spans="1:12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6"/>
      <c r="J1" s="6"/>
      <c r="K1" s="6"/>
      <c r="L1" s="6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6"/>
      <c r="L2" s="6"/>
    </row>
    <row r="3" spans="1:12" x14ac:dyDescent="0.2">
      <c r="A3" s="45"/>
      <c r="B3" s="45"/>
      <c r="C3" s="45"/>
      <c r="D3" s="25" t="s">
        <v>2</v>
      </c>
      <c r="E3" s="26" t="s">
        <v>3</v>
      </c>
      <c r="F3" s="26" t="s">
        <v>4</v>
      </c>
      <c r="G3" s="26" t="s">
        <v>5</v>
      </c>
      <c r="H3" s="28" t="s">
        <v>6</v>
      </c>
      <c r="I3" s="5"/>
      <c r="J3" s="5"/>
      <c r="K3" s="5"/>
      <c r="L3" s="5"/>
    </row>
    <row r="4" spans="1:12" x14ac:dyDescent="0.2">
      <c r="A4" s="44" t="s">
        <v>17</v>
      </c>
      <c r="B4" s="44"/>
      <c r="C4" s="44"/>
      <c r="D4" s="27">
        <v>0</v>
      </c>
      <c r="E4" s="34">
        <v>12</v>
      </c>
      <c r="F4" s="34">
        <v>16</v>
      </c>
      <c r="G4" s="34">
        <v>18</v>
      </c>
      <c r="H4" s="29">
        <f>SUM(E4:G4)</f>
        <v>46</v>
      </c>
      <c r="I4" s="6"/>
      <c r="J4" s="6"/>
      <c r="K4" s="6"/>
      <c r="L4" s="6"/>
    </row>
    <row r="5" spans="1:12" x14ac:dyDescent="0.2">
      <c r="A5" s="44" t="s">
        <v>18</v>
      </c>
      <c r="B5" s="44"/>
      <c r="C5" s="44"/>
      <c r="D5" s="27">
        <v>0</v>
      </c>
      <c r="E5" s="34">
        <v>4</v>
      </c>
      <c r="F5" s="34">
        <v>4</v>
      </c>
      <c r="G5" s="34">
        <v>6</v>
      </c>
      <c r="H5" s="29">
        <f t="shared" ref="H5:H17" si="0">SUM(E5:G5)</f>
        <v>14</v>
      </c>
      <c r="I5" s="6"/>
      <c r="J5" s="6"/>
      <c r="K5" s="6"/>
      <c r="L5" s="6"/>
    </row>
    <row r="6" spans="1:12" x14ac:dyDescent="0.2">
      <c r="A6" s="44" t="s">
        <v>19</v>
      </c>
      <c r="B6" s="44"/>
      <c r="C6" s="44"/>
      <c r="D6" s="27">
        <v>0</v>
      </c>
      <c r="E6" s="34">
        <v>4</v>
      </c>
      <c r="F6" s="34">
        <v>12</v>
      </c>
      <c r="G6" s="34">
        <v>24</v>
      </c>
      <c r="H6" s="29">
        <f t="shared" si="0"/>
        <v>40</v>
      </c>
      <c r="I6" s="6"/>
      <c r="J6" s="6"/>
      <c r="K6" s="6"/>
      <c r="L6" s="6"/>
    </row>
    <row r="7" spans="1:12" x14ac:dyDescent="0.2">
      <c r="A7" s="44" t="s">
        <v>20</v>
      </c>
      <c r="B7" s="44"/>
      <c r="C7" s="44"/>
      <c r="D7" s="27">
        <v>0</v>
      </c>
      <c r="E7" s="34">
        <v>12</v>
      </c>
      <c r="F7" s="34">
        <v>12</v>
      </c>
      <c r="G7" s="34">
        <v>18</v>
      </c>
      <c r="H7" s="29">
        <f t="shared" si="0"/>
        <v>42</v>
      </c>
      <c r="I7" s="6"/>
      <c r="J7" s="6"/>
      <c r="K7" s="6"/>
      <c r="L7" s="6"/>
    </row>
    <row r="8" spans="1:12" x14ac:dyDescent="0.2">
      <c r="A8" s="44" t="s">
        <v>21</v>
      </c>
      <c r="B8" s="44"/>
      <c r="C8" s="44"/>
      <c r="D8" s="27">
        <v>0</v>
      </c>
      <c r="E8" s="34">
        <v>8</v>
      </c>
      <c r="F8" s="34">
        <v>8</v>
      </c>
      <c r="G8" s="34">
        <v>12</v>
      </c>
      <c r="H8" s="29">
        <f t="shared" si="0"/>
        <v>28</v>
      </c>
      <c r="I8" s="6"/>
      <c r="J8" s="6"/>
      <c r="K8" s="6"/>
      <c r="L8" s="6"/>
    </row>
    <row r="9" spans="1:12" x14ac:dyDescent="0.2">
      <c r="A9" s="44" t="s">
        <v>22</v>
      </c>
      <c r="B9" s="44"/>
      <c r="C9" s="44"/>
      <c r="D9" s="27">
        <v>0</v>
      </c>
      <c r="E9" s="34">
        <v>8</v>
      </c>
      <c r="F9" s="34">
        <v>8</v>
      </c>
      <c r="G9" s="34">
        <v>12</v>
      </c>
      <c r="H9" s="29">
        <f t="shared" si="0"/>
        <v>28</v>
      </c>
      <c r="I9" s="6"/>
      <c r="J9" s="6"/>
      <c r="K9" s="6"/>
      <c r="L9" s="6"/>
    </row>
    <row r="10" spans="1:12" x14ac:dyDescent="0.2">
      <c r="A10" s="44" t="s">
        <v>23</v>
      </c>
      <c r="B10" s="44"/>
      <c r="C10" s="44"/>
      <c r="D10" s="27">
        <v>0</v>
      </c>
      <c r="E10" s="34">
        <v>4</v>
      </c>
      <c r="F10" s="34">
        <v>4</v>
      </c>
      <c r="G10" s="34">
        <v>6</v>
      </c>
      <c r="H10" s="29">
        <f t="shared" si="0"/>
        <v>14</v>
      </c>
      <c r="I10" s="6"/>
      <c r="J10" s="6"/>
      <c r="K10" s="6"/>
      <c r="L10" s="6"/>
    </row>
    <row r="11" spans="1:12" x14ac:dyDescent="0.2">
      <c r="A11" s="44" t="s">
        <v>24</v>
      </c>
      <c r="B11" s="44"/>
      <c r="C11" s="44"/>
      <c r="D11" s="27">
        <v>0</v>
      </c>
      <c r="E11" s="34">
        <v>20</v>
      </c>
      <c r="F11" s="34">
        <v>20</v>
      </c>
      <c r="G11" s="34">
        <v>30</v>
      </c>
      <c r="H11" s="29">
        <f t="shared" si="0"/>
        <v>70</v>
      </c>
      <c r="I11" s="6"/>
      <c r="J11" s="6"/>
      <c r="K11" s="6"/>
      <c r="L11" s="6"/>
    </row>
    <row r="12" spans="1:12" x14ac:dyDescent="0.2">
      <c r="A12" s="44" t="s">
        <v>25</v>
      </c>
      <c r="B12" s="44"/>
      <c r="C12" s="44"/>
      <c r="D12" s="27">
        <v>0</v>
      </c>
      <c r="E12" s="34">
        <v>4</v>
      </c>
      <c r="F12" s="34">
        <v>8</v>
      </c>
      <c r="G12" s="34">
        <v>12</v>
      </c>
      <c r="H12" s="29">
        <f t="shared" si="0"/>
        <v>24</v>
      </c>
      <c r="I12" s="6"/>
      <c r="J12" s="6"/>
      <c r="K12" s="6"/>
      <c r="L12" s="6"/>
    </row>
    <row r="13" spans="1:12" x14ac:dyDescent="0.2">
      <c r="A13" s="44" t="s">
        <v>26</v>
      </c>
      <c r="B13" s="44"/>
      <c r="C13" s="44"/>
      <c r="D13" s="27">
        <v>0</v>
      </c>
      <c r="E13" s="34">
        <v>20</v>
      </c>
      <c r="F13" s="34">
        <v>20</v>
      </c>
      <c r="G13" s="34">
        <v>30</v>
      </c>
      <c r="H13" s="29">
        <f t="shared" si="0"/>
        <v>70</v>
      </c>
      <c r="I13" s="6"/>
      <c r="J13" s="6"/>
      <c r="K13" s="6"/>
      <c r="L13" s="6"/>
    </row>
    <row r="14" spans="1:12" x14ac:dyDescent="0.2">
      <c r="A14" s="44" t="s">
        <v>27</v>
      </c>
      <c r="B14" s="44"/>
      <c r="C14" s="44"/>
      <c r="D14" s="27">
        <v>0</v>
      </c>
      <c r="E14" s="34">
        <v>20</v>
      </c>
      <c r="F14" s="34">
        <v>20</v>
      </c>
      <c r="G14" s="34">
        <v>30</v>
      </c>
      <c r="H14" s="29">
        <f t="shared" si="0"/>
        <v>70</v>
      </c>
      <c r="I14" s="6"/>
      <c r="J14" s="6"/>
      <c r="K14" s="6"/>
      <c r="L14" s="6"/>
    </row>
    <row r="15" spans="1:12" x14ac:dyDescent="0.2">
      <c r="A15" s="44" t="s">
        <v>28</v>
      </c>
      <c r="B15" s="44"/>
      <c r="C15" s="44"/>
      <c r="D15" s="27">
        <v>0</v>
      </c>
      <c r="E15" s="34">
        <v>4</v>
      </c>
      <c r="F15" s="34">
        <v>8</v>
      </c>
      <c r="G15" s="34">
        <v>12</v>
      </c>
      <c r="H15" s="29">
        <f t="shared" si="0"/>
        <v>24</v>
      </c>
      <c r="I15" s="6"/>
      <c r="J15" s="6"/>
      <c r="K15" s="6"/>
      <c r="L15" s="6"/>
    </row>
    <row r="16" spans="1:12" x14ac:dyDescent="0.2">
      <c r="A16" s="44" t="s">
        <v>29</v>
      </c>
      <c r="B16" s="44"/>
      <c r="C16" s="44"/>
      <c r="D16" s="27">
        <v>0</v>
      </c>
      <c r="E16" s="34">
        <v>8</v>
      </c>
      <c r="F16" s="34">
        <v>8</v>
      </c>
      <c r="G16" s="34">
        <v>12</v>
      </c>
      <c r="H16" s="29">
        <f t="shared" si="0"/>
        <v>28</v>
      </c>
      <c r="I16" s="6"/>
      <c r="J16" s="6"/>
      <c r="K16" s="6"/>
      <c r="L16" s="6"/>
    </row>
    <row r="17" spans="1:12" x14ac:dyDescent="0.2">
      <c r="A17" s="44" t="s">
        <v>30</v>
      </c>
      <c r="B17" s="44"/>
      <c r="C17" s="44"/>
      <c r="D17" s="27">
        <v>0</v>
      </c>
      <c r="E17" s="34">
        <v>20</v>
      </c>
      <c r="F17" s="34">
        <v>20</v>
      </c>
      <c r="G17" s="34">
        <v>24</v>
      </c>
      <c r="H17" s="29">
        <f t="shared" si="0"/>
        <v>64</v>
      </c>
      <c r="I17" s="6"/>
      <c r="J17" s="6"/>
      <c r="K17" s="6"/>
      <c r="L17" s="6"/>
    </row>
    <row r="18" spans="1:12" x14ac:dyDescent="0.2">
      <c r="A18" s="43"/>
      <c r="B18" s="43"/>
      <c r="C18" s="43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">
      <c r="A19" s="43"/>
      <c r="B19" s="43"/>
      <c r="C19" s="43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43"/>
      <c r="B20" s="43"/>
      <c r="C20" s="43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43"/>
      <c r="B21" s="43"/>
      <c r="C21" s="43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">
      <c r="A22" s="43"/>
      <c r="B22" s="43"/>
      <c r="C22" s="43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43"/>
      <c r="B23" s="43"/>
      <c r="C23" s="43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</sheetData>
  <mergeCells count="21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3:C23"/>
    <mergeCell ref="A18:C18"/>
    <mergeCell ref="A19:C19"/>
    <mergeCell ref="A20:C20"/>
    <mergeCell ref="A21:C21"/>
    <mergeCell ref="A22:C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workbookViewId="0">
      <selection activeCell="J39" sqref="J39"/>
    </sheetView>
  </sheetViews>
  <sheetFormatPr defaultRowHeight="12.75" x14ac:dyDescent="0.2"/>
  <sheetData>
    <row r="1" spans="1:12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6"/>
      <c r="J1" s="6"/>
      <c r="K1" s="6"/>
      <c r="L1" s="6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6"/>
      <c r="L2" s="6"/>
    </row>
    <row r="3" spans="1:12" x14ac:dyDescent="0.2">
      <c r="A3" s="45"/>
      <c r="B3" s="45"/>
      <c r="C3" s="45"/>
      <c r="D3" s="25" t="s">
        <v>2</v>
      </c>
      <c r="E3" s="26" t="s">
        <v>3</v>
      </c>
      <c r="F3" s="26" t="s">
        <v>4</v>
      </c>
      <c r="G3" s="26" t="s">
        <v>5</v>
      </c>
      <c r="H3" s="28" t="s">
        <v>6</v>
      </c>
      <c r="I3" s="5"/>
      <c r="J3" s="5"/>
      <c r="K3" s="5"/>
      <c r="L3" s="5"/>
    </row>
    <row r="4" spans="1:12" x14ac:dyDescent="0.2">
      <c r="A4" s="44" t="s">
        <v>17</v>
      </c>
      <c r="B4" s="44"/>
      <c r="C4" s="44"/>
      <c r="D4" s="42">
        <v>12</v>
      </c>
      <c r="E4" s="34">
        <v>16</v>
      </c>
      <c r="F4" s="34">
        <v>16</v>
      </c>
      <c r="G4" s="34">
        <v>24</v>
      </c>
      <c r="H4" s="29">
        <f>SUM(E4:G4)</f>
        <v>56</v>
      </c>
      <c r="I4" s="6"/>
      <c r="J4" s="6"/>
      <c r="K4" s="6"/>
      <c r="L4" s="6"/>
    </row>
    <row r="5" spans="1:12" x14ac:dyDescent="0.2">
      <c r="A5" s="44" t="s">
        <v>18</v>
      </c>
      <c r="B5" s="44"/>
      <c r="C5" s="44"/>
      <c r="D5" s="42">
        <v>6</v>
      </c>
      <c r="E5" s="34">
        <v>16</v>
      </c>
      <c r="F5" s="34">
        <v>16</v>
      </c>
      <c r="G5" s="34">
        <v>30</v>
      </c>
      <c r="H5" s="29">
        <f t="shared" ref="H5:H17" si="0">SUM(E5:G5)</f>
        <v>62</v>
      </c>
      <c r="I5" s="6"/>
      <c r="J5" s="6"/>
      <c r="K5" s="6"/>
      <c r="L5" s="6"/>
    </row>
    <row r="6" spans="1:12" x14ac:dyDescent="0.2">
      <c r="A6" s="44" t="s">
        <v>19</v>
      </c>
      <c r="B6" s="44"/>
      <c r="C6" s="44"/>
      <c r="D6" s="42">
        <v>6</v>
      </c>
      <c r="E6" s="34">
        <v>12</v>
      </c>
      <c r="F6" s="34">
        <v>12</v>
      </c>
      <c r="G6" s="34">
        <v>12</v>
      </c>
      <c r="H6" s="29">
        <f t="shared" si="0"/>
        <v>36</v>
      </c>
      <c r="I6" s="6"/>
      <c r="J6" s="6"/>
      <c r="K6" s="6"/>
      <c r="L6" s="6"/>
    </row>
    <row r="7" spans="1:12" x14ac:dyDescent="0.2">
      <c r="A7" s="44" t="s">
        <v>20</v>
      </c>
      <c r="B7" s="44"/>
      <c r="C7" s="44"/>
      <c r="D7" s="42">
        <v>12</v>
      </c>
      <c r="E7" s="34">
        <v>12</v>
      </c>
      <c r="F7" s="34">
        <v>20</v>
      </c>
      <c r="G7" s="34">
        <v>30</v>
      </c>
      <c r="H7" s="29">
        <f t="shared" si="0"/>
        <v>62</v>
      </c>
      <c r="I7" s="6"/>
      <c r="J7" s="6"/>
      <c r="K7" s="6"/>
      <c r="L7" s="6"/>
    </row>
    <row r="8" spans="1:12" x14ac:dyDescent="0.2">
      <c r="A8" s="44" t="s">
        <v>21</v>
      </c>
      <c r="B8" s="44"/>
      <c r="C8" s="44"/>
      <c r="D8" s="42">
        <v>18</v>
      </c>
      <c r="E8" s="34">
        <v>16</v>
      </c>
      <c r="F8" s="34">
        <v>4</v>
      </c>
      <c r="G8" s="34">
        <v>6</v>
      </c>
      <c r="H8" s="29">
        <f t="shared" si="0"/>
        <v>26</v>
      </c>
      <c r="I8" s="6"/>
      <c r="J8" s="6"/>
      <c r="K8" s="6"/>
      <c r="L8" s="6"/>
    </row>
    <row r="9" spans="1:12" x14ac:dyDescent="0.2">
      <c r="A9" s="44" t="s">
        <v>22</v>
      </c>
      <c r="B9" s="44"/>
      <c r="C9" s="44"/>
      <c r="D9" s="42">
        <v>18</v>
      </c>
      <c r="E9" s="34">
        <v>16</v>
      </c>
      <c r="F9" s="34">
        <v>16</v>
      </c>
      <c r="G9" s="34">
        <v>24</v>
      </c>
      <c r="H9" s="29">
        <f t="shared" si="0"/>
        <v>56</v>
      </c>
      <c r="I9" s="6"/>
      <c r="J9" s="6"/>
      <c r="K9" s="6"/>
      <c r="L9" s="6"/>
    </row>
    <row r="10" spans="1:12" x14ac:dyDescent="0.2">
      <c r="A10" s="44" t="s">
        <v>23</v>
      </c>
      <c r="B10" s="44"/>
      <c r="C10" s="44"/>
      <c r="D10" s="42">
        <v>6</v>
      </c>
      <c r="E10" s="34">
        <v>12</v>
      </c>
      <c r="F10" s="34">
        <v>16</v>
      </c>
      <c r="G10" s="34">
        <v>24</v>
      </c>
      <c r="H10" s="29">
        <f t="shared" si="0"/>
        <v>52</v>
      </c>
      <c r="I10" s="6"/>
      <c r="J10" s="6"/>
      <c r="K10" s="6"/>
      <c r="L10" s="6"/>
    </row>
    <row r="11" spans="1:12" x14ac:dyDescent="0.2">
      <c r="A11" s="44" t="s">
        <v>24</v>
      </c>
      <c r="B11" s="44"/>
      <c r="C11" s="44"/>
      <c r="D11" s="42">
        <v>12</v>
      </c>
      <c r="E11" s="34">
        <v>20</v>
      </c>
      <c r="F11" s="34">
        <v>16</v>
      </c>
      <c r="G11" s="34">
        <v>24</v>
      </c>
      <c r="H11" s="29">
        <f t="shared" si="0"/>
        <v>60</v>
      </c>
      <c r="I11" s="6"/>
      <c r="J11" s="6"/>
      <c r="K11" s="6"/>
      <c r="L11" s="6"/>
    </row>
    <row r="12" spans="1:12" x14ac:dyDescent="0.2">
      <c r="A12" s="44" t="s">
        <v>25</v>
      </c>
      <c r="B12" s="44"/>
      <c r="C12" s="44"/>
      <c r="D12" s="42">
        <v>12</v>
      </c>
      <c r="E12" s="34">
        <v>12</v>
      </c>
      <c r="F12" s="34">
        <v>12</v>
      </c>
      <c r="G12" s="34">
        <v>18</v>
      </c>
      <c r="H12" s="29">
        <f t="shared" si="0"/>
        <v>42</v>
      </c>
      <c r="I12" s="6"/>
      <c r="J12" s="6"/>
      <c r="K12" s="6"/>
      <c r="L12" s="6"/>
    </row>
    <row r="13" spans="1:12" x14ac:dyDescent="0.2">
      <c r="A13" s="44" t="s">
        <v>26</v>
      </c>
      <c r="B13" s="44"/>
      <c r="C13" s="44"/>
      <c r="D13" s="42">
        <v>24</v>
      </c>
      <c r="E13" s="34">
        <v>20</v>
      </c>
      <c r="F13" s="34">
        <v>16</v>
      </c>
      <c r="G13" s="34">
        <v>30</v>
      </c>
      <c r="H13" s="29">
        <f t="shared" si="0"/>
        <v>66</v>
      </c>
      <c r="I13" s="6"/>
      <c r="J13" s="6"/>
      <c r="K13" s="6"/>
      <c r="L13" s="6"/>
    </row>
    <row r="14" spans="1:12" x14ac:dyDescent="0.2">
      <c r="A14" s="44" t="s">
        <v>27</v>
      </c>
      <c r="B14" s="44"/>
      <c r="C14" s="44"/>
      <c r="D14" s="42">
        <v>24</v>
      </c>
      <c r="E14" s="34">
        <v>20</v>
      </c>
      <c r="F14" s="34">
        <v>16</v>
      </c>
      <c r="G14" s="34">
        <v>30</v>
      </c>
      <c r="H14" s="29">
        <f t="shared" si="0"/>
        <v>66</v>
      </c>
      <c r="I14" s="6"/>
      <c r="J14" s="6"/>
      <c r="K14" s="6"/>
      <c r="L14" s="6"/>
    </row>
    <row r="15" spans="1:12" x14ac:dyDescent="0.2">
      <c r="A15" s="44" t="s">
        <v>28</v>
      </c>
      <c r="B15" s="44"/>
      <c r="C15" s="44"/>
      <c r="D15" s="42">
        <v>6</v>
      </c>
      <c r="E15" s="34">
        <v>12</v>
      </c>
      <c r="F15" s="34">
        <v>12</v>
      </c>
      <c r="G15" s="34">
        <v>24</v>
      </c>
      <c r="H15" s="29">
        <f t="shared" si="0"/>
        <v>48</v>
      </c>
      <c r="I15" s="6"/>
      <c r="J15" s="6"/>
      <c r="K15" s="6"/>
      <c r="L15" s="6"/>
    </row>
    <row r="16" spans="1:12" x14ac:dyDescent="0.2">
      <c r="A16" s="44" t="s">
        <v>29</v>
      </c>
      <c r="B16" s="44"/>
      <c r="C16" s="44"/>
      <c r="D16" s="42">
        <v>12</v>
      </c>
      <c r="E16" s="34">
        <v>4</v>
      </c>
      <c r="F16" s="34">
        <v>12</v>
      </c>
      <c r="G16" s="34">
        <v>12</v>
      </c>
      <c r="H16" s="29">
        <f t="shared" si="0"/>
        <v>28</v>
      </c>
      <c r="I16" s="6"/>
      <c r="J16" s="6"/>
      <c r="K16" s="6"/>
      <c r="L16" s="6"/>
    </row>
    <row r="17" spans="1:12" x14ac:dyDescent="0.2">
      <c r="A17" s="44" t="s">
        <v>30</v>
      </c>
      <c r="B17" s="44"/>
      <c r="C17" s="44"/>
      <c r="D17" s="42">
        <v>24</v>
      </c>
      <c r="E17" s="34">
        <v>20</v>
      </c>
      <c r="F17" s="34">
        <v>16</v>
      </c>
      <c r="G17" s="34">
        <v>30</v>
      </c>
      <c r="H17" s="29">
        <f t="shared" si="0"/>
        <v>66</v>
      </c>
      <c r="I17" s="6"/>
      <c r="J17" s="6"/>
      <c r="K17" s="6"/>
      <c r="L17" s="6"/>
    </row>
    <row r="18" spans="1:12" x14ac:dyDescent="0.2">
      <c r="A18" s="43"/>
      <c r="B18" s="43"/>
      <c r="C18" s="43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">
      <c r="A19" s="43"/>
      <c r="B19" s="43"/>
      <c r="C19" s="43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43"/>
      <c r="B20" s="43"/>
      <c r="C20" s="43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43"/>
      <c r="B21" s="43"/>
      <c r="C21" s="43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">
      <c r="A22" s="43"/>
      <c r="B22" s="43"/>
      <c r="C22" s="43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43"/>
      <c r="B23" s="43"/>
      <c r="C23" s="43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</sheetData>
  <mergeCells count="21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3:C23"/>
    <mergeCell ref="A18:C18"/>
    <mergeCell ref="A19:C19"/>
    <mergeCell ref="A20:C20"/>
    <mergeCell ref="A21:C21"/>
    <mergeCell ref="A22:C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workbookViewId="0">
      <selection activeCell="J14" sqref="J14"/>
    </sheetView>
  </sheetViews>
  <sheetFormatPr defaultRowHeight="12.75" x14ac:dyDescent="0.2"/>
  <sheetData>
    <row r="1" spans="1:12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6"/>
      <c r="J1" s="6"/>
      <c r="K1" s="6"/>
      <c r="L1" s="6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6"/>
      <c r="L2" s="6"/>
    </row>
    <row r="3" spans="1:12" x14ac:dyDescent="0.2">
      <c r="A3" s="45"/>
      <c r="B3" s="45"/>
      <c r="C3" s="45"/>
      <c r="D3" s="25" t="s">
        <v>2</v>
      </c>
      <c r="E3" s="26" t="s">
        <v>3</v>
      </c>
      <c r="F3" s="26" t="s">
        <v>4</v>
      </c>
      <c r="G3" s="26" t="s">
        <v>5</v>
      </c>
      <c r="H3" s="28" t="s">
        <v>6</v>
      </c>
      <c r="I3" s="5"/>
      <c r="J3" s="5"/>
      <c r="K3" s="5"/>
      <c r="L3" s="5"/>
    </row>
    <row r="4" spans="1:12" x14ac:dyDescent="0.2">
      <c r="A4" s="44" t="s">
        <v>17</v>
      </c>
      <c r="B4" s="44"/>
      <c r="C4" s="44"/>
      <c r="D4" s="42">
        <v>18</v>
      </c>
      <c r="E4" s="34">
        <v>12</v>
      </c>
      <c r="F4" s="34">
        <v>12</v>
      </c>
      <c r="G4" s="34">
        <v>18</v>
      </c>
      <c r="H4" s="29">
        <f>SUM(E4:G4)</f>
        <v>42</v>
      </c>
      <c r="I4" s="6"/>
      <c r="J4" s="6"/>
      <c r="K4" s="6"/>
      <c r="L4" s="6"/>
    </row>
    <row r="5" spans="1:12" x14ac:dyDescent="0.2">
      <c r="A5" s="44" t="s">
        <v>18</v>
      </c>
      <c r="B5" s="44"/>
      <c r="C5" s="44"/>
      <c r="D5" s="42">
        <v>18</v>
      </c>
      <c r="E5" s="34">
        <v>8</v>
      </c>
      <c r="F5" s="34">
        <v>12</v>
      </c>
      <c r="G5" s="34">
        <v>18</v>
      </c>
      <c r="H5" s="29">
        <f t="shared" ref="H5:H17" si="0">SUM(E5:G5)</f>
        <v>38</v>
      </c>
      <c r="I5" s="6"/>
      <c r="J5" s="6"/>
      <c r="K5" s="6"/>
      <c r="L5" s="6"/>
    </row>
    <row r="6" spans="1:12" x14ac:dyDescent="0.2">
      <c r="A6" s="44" t="s">
        <v>19</v>
      </c>
      <c r="B6" s="44"/>
      <c r="C6" s="44"/>
      <c r="D6" s="42">
        <v>12</v>
      </c>
      <c r="E6" s="34">
        <v>8</v>
      </c>
      <c r="F6" s="34">
        <v>12</v>
      </c>
      <c r="G6" s="34">
        <v>18</v>
      </c>
      <c r="H6" s="29">
        <f t="shared" si="0"/>
        <v>38</v>
      </c>
      <c r="I6" s="6"/>
      <c r="J6" s="6"/>
      <c r="K6" s="6"/>
      <c r="L6" s="6"/>
    </row>
    <row r="7" spans="1:12" x14ac:dyDescent="0.2">
      <c r="A7" s="44" t="s">
        <v>20</v>
      </c>
      <c r="B7" s="44"/>
      <c r="C7" s="44"/>
      <c r="D7" s="42">
        <v>15</v>
      </c>
      <c r="E7" s="34">
        <v>16</v>
      </c>
      <c r="F7" s="34">
        <v>16</v>
      </c>
      <c r="G7" s="34">
        <v>18</v>
      </c>
      <c r="H7" s="29">
        <f t="shared" si="0"/>
        <v>50</v>
      </c>
      <c r="I7" s="6"/>
      <c r="J7" s="6"/>
      <c r="K7" s="6"/>
      <c r="L7" s="6"/>
    </row>
    <row r="8" spans="1:12" x14ac:dyDescent="0.2">
      <c r="A8" s="44" t="s">
        <v>21</v>
      </c>
      <c r="B8" s="44"/>
      <c r="C8" s="44"/>
      <c r="D8" s="42">
        <v>18</v>
      </c>
      <c r="E8" s="34">
        <v>12</v>
      </c>
      <c r="F8" s="34">
        <v>12</v>
      </c>
      <c r="G8" s="34">
        <v>18</v>
      </c>
      <c r="H8" s="29">
        <f t="shared" si="0"/>
        <v>42</v>
      </c>
      <c r="I8" s="6"/>
      <c r="J8" s="6"/>
      <c r="K8" s="6"/>
      <c r="L8" s="6"/>
    </row>
    <row r="9" spans="1:12" x14ac:dyDescent="0.2">
      <c r="A9" s="44" t="s">
        <v>22</v>
      </c>
      <c r="B9" s="44"/>
      <c r="C9" s="44"/>
      <c r="D9" s="42">
        <v>12</v>
      </c>
      <c r="E9" s="34">
        <v>8</v>
      </c>
      <c r="F9" s="34">
        <v>8</v>
      </c>
      <c r="G9" s="34">
        <v>15</v>
      </c>
      <c r="H9" s="29">
        <f t="shared" si="0"/>
        <v>31</v>
      </c>
      <c r="I9" s="6"/>
      <c r="J9" s="6"/>
      <c r="K9" s="6"/>
      <c r="L9" s="6"/>
    </row>
    <row r="10" spans="1:12" x14ac:dyDescent="0.2">
      <c r="A10" s="44" t="s">
        <v>23</v>
      </c>
      <c r="B10" s="44"/>
      <c r="C10" s="44"/>
      <c r="D10" s="42">
        <v>12</v>
      </c>
      <c r="E10" s="34">
        <v>8</v>
      </c>
      <c r="F10" s="34">
        <v>12</v>
      </c>
      <c r="G10" s="34">
        <v>18</v>
      </c>
      <c r="H10" s="29">
        <f t="shared" si="0"/>
        <v>38</v>
      </c>
      <c r="I10" s="6"/>
      <c r="J10" s="6"/>
      <c r="K10" s="6"/>
      <c r="L10" s="6"/>
    </row>
    <row r="11" spans="1:12" x14ac:dyDescent="0.2">
      <c r="A11" s="44" t="s">
        <v>24</v>
      </c>
      <c r="B11" s="44"/>
      <c r="C11" s="44"/>
      <c r="D11" s="42">
        <v>9</v>
      </c>
      <c r="E11" s="34">
        <v>12</v>
      </c>
      <c r="F11" s="34">
        <v>12</v>
      </c>
      <c r="G11" s="34">
        <v>18</v>
      </c>
      <c r="H11" s="29">
        <f t="shared" si="0"/>
        <v>42</v>
      </c>
      <c r="I11" s="6"/>
      <c r="J11" s="6"/>
      <c r="K11" s="6"/>
      <c r="L11" s="6"/>
    </row>
    <row r="12" spans="1:12" x14ac:dyDescent="0.2">
      <c r="A12" s="44" t="s">
        <v>25</v>
      </c>
      <c r="B12" s="44"/>
      <c r="C12" s="44"/>
      <c r="D12" s="42">
        <v>12</v>
      </c>
      <c r="E12" s="34">
        <v>12</v>
      </c>
      <c r="F12" s="34">
        <v>8</v>
      </c>
      <c r="G12" s="34">
        <v>15</v>
      </c>
      <c r="H12" s="29">
        <f t="shared" si="0"/>
        <v>35</v>
      </c>
      <c r="I12" s="6"/>
      <c r="J12" s="6"/>
      <c r="K12" s="6"/>
      <c r="L12" s="6"/>
    </row>
    <row r="13" spans="1:12" x14ac:dyDescent="0.2">
      <c r="A13" s="44" t="s">
        <v>26</v>
      </c>
      <c r="B13" s="44"/>
      <c r="C13" s="44"/>
      <c r="D13" s="42">
        <v>9</v>
      </c>
      <c r="E13" s="34">
        <v>12</v>
      </c>
      <c r="F13" s="34">
        <v>8</v>
      </c>
      <c r="G13" s="34">
        <v>15</v>
      </c>
      <c r="H13" s="29">
        <f t="shared" si="0"/>
        <v>35</v>
      </c>
      <c r="I13" s="6"/>
      <c r="J13" s="6"/>
      <c r="K13" s="6"/>
      <c r="L13" s="6"/>
    </row>
    <row r="14" spans="1:12" x14ac:dyDescent="0.2">
      <c r="A14" s="44" t="s">
        <v>27</v>
      </c>
      <c r="B14" s="44"/>
      <c r="C14" s="44"/>
      <c r="D14" s="42">
        <v>18</v>
      </c>
      <c r="E14" s="34">
        <v>12</v>
      </c>
      <c r="F14" s="34">
        <v>14</v>
      </c>
      <c r="G14" s="34">
        <v>18</v>
      </c>
      <c r="H14" s="29">
        <f t="shared" si="0"/>
        <v>44</v>
      </c>
      <c r="I14" s="6"/>
      <c r="J14" s="6"/>
      <c r="K14" s="6"/>
      <c r="L14" s="6"/>
    </row>
    <row r="15" spans="1:12" x14ac:dyDescent="0.2">
      <c r="A15" s="44" t="s">
        <v>28</v>
      </c>
      <c r="B15" s="44"/>
      <c r="C15" s="44"/>
      <c r="D15" s="42">
        <v>12</v>
      </c>
      <c r="E15" s="34">
        <v>8</v>
      </c>
      <c r="F15" s="34">
        <v>12</v>
      </c>
      <c r="G15" s="34">
        <v>18</v>
      </c>
      <c r="H15" s="29">
        <f t="shared" si="0"/>
        <v>38</v>
      </c>
      <c r="I15" s="6"/>
      <c r="J15" s="6"/>
      <c r="K15" s="6"/>
      <c r="L15" s="6"/>
    </row>
    <row r="16" spans="1:12" x14ac:dyDescent="0.2">
      <c r="A16" s="44" t="s">
        <v>29</v>
      </c>
      <c r="B16" s="44"/>
      <c r="C16" s="44"/>
      <c r="D16" s="42">
        <v>18</v>
      </c>
      <c r="E16" s="34">
        <v>12</v>
      </c>
      <c r="F16" s="34">
        <v>10</v>
      </c>
      <c r="G16" s="34">
        <v>18</v>
      </c>
      <c r="H16" s="29">
        <f t="shared" si="0"/>
        <v>40</v>
      </c>
      <c r="I16" s="6"/>
      <c r="J16" s="6"/>
      <c r="K16" s="6"/>
      <c r="L16" s="6"/>
    </row>
    <row r="17" spans="1:12" x14ac:dyDescent="0.2">
      <c r="A17" s="44" t="s">
        <v>30</v>
      </c>
      <c r="B17" s="44"/>
      <c r="C17" s="44"/>
      <c r="D17" s="42">
        <v>9</v>
      </c>
      <c r="E17" s="34">
        <v>12</v>
      </c>
      <c r="F17" s="34">
        <v>10</v>
      </c>
      <c r="G17" s="34">
        <v>18</v>
      </c>
      <c r="H17" s="29">
        <f t="shared" si="0"/>
        <v>40</v>
      </c>
      <c r="I17" s="6"/>
      <c r="J17" s="6"/>
      <c r="K17" s="6"/>
      <c r="L17" s="6"/>
    </row>
    <row r="18" spans="1:12" x14ac:dyDescent="0.2">
      <c r="A18" s="43"/>
      <c r="B18" s="43"/>
      <c r="C18" s="43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">
      <c r="A19" s="43"/>
      <c r="B19" s="43"/>
      <c r="C19" s="43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43"/>
      <c r="B20" s="43"/>
      <c r="C20" s="43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43"/>
      <c r="B21" s="43"/>
      <c r="C21" s="43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">
      <c r="A22" s="43"/>
      <c r="B22" s="43"/>
      <c r="C22" s="43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43"/>
      <c r="B23" s="43"/>
      <c r="C23" s="43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</sheetData>
  <mergeCells count="21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3:C23"/>
    <mergeCell ref="A18:C18"/>
    <mergeCell ref="A19:C19"/>
    <mergeCell ref="A20:C20"/>
    <mergeCell ref="A21:C21"/>
    <mergeCell ref="A22:C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F7" sqref="F7"/>
    </sheetView>
  </sheetViews>
  <sheetFormatPr defaultRowHeight="15" x14ac:dyDescent="0.2"/>
  <cols>
    <col min="1" max="1" width="33" style="12" customWidth="1"/>
    <col min="2" max="7" width="7.7109375" style="12" customWidth="1"/>
    <col min="8" max="10" width="7.5703125" style="12" customWidth="1"/>
    <col min="11" max="13" width="7.7109375" style="12" customWidth="1"/>
    <col min="14" max="16384" width="9.140625" style="12"/>
  </cols>
  <sheetData>
    <row r="1" spans="1:16" ht="15.75" x14ac:dyDescent="0.25">
      <c r="A1" s="9" t="s">
        <v>7</v>
      </c>
      <c r="B1" s="10"/>
      <c r="C1" s="9"/>
      <c r="D1" s="9"/>
      <c r="E1" s="9"/>
      <c r="F1" s="9"/>
      <c r="G1" s="9"/>
      <c r="H1" s="9"/>
      <c r="I1" s="11"/>
      <c r="J1" s="11"/>
      <c r="K1" s="11"/>
    </row>
    <row r="2" spans="1:16" ht="6" customHeight="1" x14ac:dyDescent="0.25">
      <c r="A2" s="9"/>
      <c r="B2" s="10"/>
      <c r="C2" s="9"/>
      <c r="D2" s="9"/>
      <c r="E2" s="9"/>
      <c r="F2" s="9"/>
      <c r="G2" s="9"/>
      <c r="H2" s="9"/>
      <c r="I2" s="11"/>
      <c r="J2" s="11"/>
      <c r="K2" s="11"/>
    </row>
    <row r="3" spans="1:16" ht="15.75" x14ac:dyDescent="0.25">
      <c r="A3" s="48" t="s">
        <v>15</v>
      </c>
      <c r="B3" s="48"/>
      <c r="C3" s="48"/>
      <c r="D3" s="48"/>
      <c r="E3" s="48"/>
      <c r="F3" s="48"/>
      <c r="G3" s="48"/>
      <c r="H3" s="48"/>
      <c r="I3" s="11"/>
      <c r="J3" s="11"/>
      <c r="K3" s="11"/>
    </row>
    <row r="4" spans="1:16" x14ac:dyDescent="0.2">
      <c r="A4" s="10"/>
      <c r="B4" s="10"/>
      <c r="C4" s="10"/>
      <c r="D4" s="10"/>
      <c r="E4" s="10"/>
      <c r="F4" s="10"/>
      <c r="G4" s="13"/>
      <c r="H4" s="13"/>
      <c r="I4" s="14"/>
      <c r="J4" s="14"/>
      <c r="K4" s="14"/>
    </row>
    <row r="5" spans="1:16" ht="15.75" x14ac:dyDescent="0.25">
      <c r="G5" s="46" t="s">
        <v>12</v>
      </c>
      <c r="H5" s="46"/>
      <c r="I5" s="15"/>
      <c r="J5" s="15"/>
      <c r="K5" s="16"/>
      <c r="L5" s="47" t="s">
        <v>16</v>
      </c>
      <c r="M5" s="47"/>
      <c r="N5" s="16"/>
      <c r="O5" s="46" t="s">
        <v>13</v>
      </c>
      <c r="P5" s="46"/>
    </row>
    <row r="6" spans="1:16" s="20" customFormat="1" ht="135" customHeight="1" x14ac:dyDescent="0.2">
      <c r="A6" s="17"/>
      <c r="B6" s="18" t="s">
        <v>32</v>
      </c>
      <c r="C6" s="18" t="s">
        <v>33</v>
      </c>
      <c r="D6" s="18" t="s">
        <v>34</v>
      </c>
      <c r="E6" s="18" t="s">
        <v>35</v>
      </c>
      <c r="F6" s="18" t="s">
        <v>36</v>
      </c>
      <c r="G6" s="18" t="s">
        <v>8</v>
      </c>
      <c r="H6" s="35" t="s">
        <v>9</v>
      </c>
      <c r="J6" s="19" t="str">
        <f>E6</f>
        <v>Evaluator 4</v>
      </c>
      <c r="K6" s="19" t="str">
        <f>F6</f>
        <v>Evaluator 5</v>
      </c>
      <c r="L6" s="18" t="s">
        <v>31</v>
      </c>
      <c r="M6" s="35" t="s">
        <v>10</v>
      </c>
      <c r="O6" s="18" t="s">
        <v>1</v>
      </c>
      <c r="P6" s="35" t="s">
        <v>11</v>
      </c>
    </row>
    <row r="7" spans="1:16" ht="16.5" customHeight="1" x14ac:dyDescent="0.2">
      <c r="A7" s="23" t="str">
        <f>'Evaluator 1'!A4:C4</f>
        <v>Beacon Digital</v>
      </c>
      <c r="B7" s="21">
        <f>'Evaluator 1'!H4</f>
        <v>52</v>
      </c>
      <c r="C7" s="21">
        <f>'Evaluator 2'!H4</f>
        <v>58</v>
      </c>
      <c r="D7" s="21">
        <f>'Evaluator 3'!H4</f>
        <v>46</v>
      </c>
      <c r="E7" s="21">
        <f>'Evaluator 4'!H4</f>
        <v>56</v>
      </c>
      <c r="F7" s="21">
        <f>'Evaluator 5'!H4</f>
        <v>42</v>
      </c>
      <c r="G7" s="21">
        <f>AVERAGE(B7:F7)</f>
        <v>50.8</v>
      </c>
      <c r="H7" s="36">
        <f>RANK(G7,$G$7:$G$20,0)</f>
        <v>6</v>
      </c>
      <c r="J7" s="38">
        <f>'Evaluator 4'!D4</f>
        <v>12</v>
      </c>
      <c r="K7" s="39">
        <f>'Evaluator 5'!D4</f>
        <v>18</v>
      </c>
      <c r="L7" s="21">
        <f>AVERAGE(J7:K7)</f>
        <v>15</v>
      </c>
      <c r="M7" s="36">
        <f>RANK(L7,$L$7:$L$20,0)</f>
        <v>5</v>
      </c>
      <c r="O7" s="22">
        <f t="shared" ref="O7:O20" si="0">G7+L7</f>
        <v>65.8</v>
      </c>
      <c r="P7" s="36">
        <f>RANK(O7,$O$7:$O$20,0)</f>
        <v>5</v>
      </c>
    </row>
    <row r="8" spans="1:16" x14ac:dyDescent="0.2">
      <c r="A8" s="23" t="str">
        <f>'Evaluator 1'!A5:C5</f>
        <v>eBiz Universe</v>
      </c>
      <c r="B8" s="21">
        <f>'Evaluator 1'!H5</f>
        <v>34</v>
      </c>
      <c r="C8" s="21">
        <f>'Evaluator 2'!H5</f>
        <v>18</v>
      </c>
      <c r="D8" s="21">
        <f>'Evaluator 3'!H5</f>
        <v>14</v>
      </c>
      <c r="E8" s="21">
        <f>'Evaluator 4'!H5</f>
        <v>62</v>
      </c>
      <c r="F8" s="21">
        <f>'Evaluator 5'!H5</f>
        <v>38</v>
      </c>
      <c r="G8" s="21">
        <f t="shared" ref="G8:G20" si="1">AVERAGE(B8:F8)</f>
        <v>33.200000000000003</v>
      </c>
      <c r="H8" s="36">
        <f t="shared" ref="H8:H20" si="2">RANK(G8,$G$7:$G$20,0)</f>
        <v>12</v>
      </c>
      <c r="J8" s="38">
        <f>'Evaluator 4'!D5</f>
        <v>6</v>
      </c>
      <c r="K8" s="39">
        <f>'Evaluator 5'!D5</f>
        <v>18</v>
      </c>
      <c r="L8" s="21">
        <f t="shared" ref="L8:L20" si="3">AVERAGE(J8:K8)</f>
        <v>12</v>
      </c>
      <c r="M8" s="36">
        <f t="shared" ref="M8:M20" si="4">RANK(L8,$L$7:$L$20,0)</f>
        <v>9</v>
      </c>
      <c r="O8" s="22">
        <f t="shared" si="0"/>
        <v>45.2</v>
      </c>
      <c r="P8" s="36">
        <f t="shared" ref="P8:P20" si="5">RANK(O8,$O$7:$O$20,0)</f>
        <v>13</v>
      </c>
    </row>
    <row r="9" spans="1:16" x14ac:dyDescent="0.2">
      <c r="A9" s="23" t="str">
        <f>'Evaluator 1'!A6:C6</f>
        <v>FJG</v>
      </c>
      <c r="B9" s="21">
        <f>'Evaluator 1'!H6</f>
        <v>42</v>
      </c>
      <c r="C9" s="21">
        <f>'Evaluator 2'!H6</f>
        <v>58</v>
      </c>
      <c r="D9" s="21">
        <f>'Evaluator 3'!H6</f>
        <v>40</v>
      </c>
      <c r="E9" s="21">
        <f>'Evaluator 4'!H6</f>
        <v>36</v>
      </c>
      <c r="F9" s="21">
        <f>'Evaluator 5'!H6</f>
        <v>38</v>
      </c>
      <c r="G9" s="21">
        <f t="shared" si="1"/>
        <v>42.8</v>
      </c>
      <c r="H9" s="36">
        <f t="shared" si="2"/>
        <v>7</v>
      </c>
      <c r="J9" s="38">
        <f>'Evaluator 4'!D6</f>
        <v>6</v>
      </c>
      <c r="K9" s="39">
        <f>'Evaluator 5'!D6</f>
        <v>12</v>
      </c>
      <c r="L9" s="21">
        <f t="shared" si="3"/>
        <v>9</v>
      </c>
      <c r="M9" s="36">
        <f t="shared" si="4"/>
        <v>12</v>
      </c>
      <c r="O9" s="22">
        <f t="shared" si="0"/>
        <v>51.8</v>
      </c>
      <c r="P9" s="36">
        <f t="shared" si="5"/>
        <v>8</v>
      </c>
    </row>
    <row r="10" spans="1:16" x14ac:dyDescent="0.2">
      <c r="A10" s="23" t="str">
        <f>'Evaluator 1'!A7:C7</f>
        <v>Heavy Content Studios</v>
      </c>
      <c r="B10" s="21">
        <f>'Evaluator 1'!H7</f>
        <v>60</v>
      </c>
      <c r="C10" s="21">
        <f>'Evaluator 2'!H7</f>
        <v>51</v>
      </c>
      <c r="D10" s="21">
        <f>'Evaluator 3'!H7</f>
        <v>42</v>
      </c>
      <c r="E10" s="21">
        <f>'Evaluator 4'!H7</f>
        <v>62</v>
      </c>
      <c r="F10" s="21">
        <f>'Evaluator 5'!H7</f>
        <v>50</v>
      </c>
      <c r="G10" s="21">
        <f t="shared" si="1"/>
        <v>53</v>
      </c>
      <c r="H10" s="36">
        <f t="shared" si="2"/>
        <v>4</v>
      </c>
      <c r="J10" s="38">
        <f>'Evaluator 4'!D7</f>
        <v>12</v>
      </c>
      <c r="K10" s="39">
        <f>'Evaluator 5'!D7</f>
        <v>15</v>
      </c>
      <c r="L10" s="21">
        <f t="shared" si="3"/>
        <v>13.5</v>
      </c>
      <c r="M10" s="36">
        <f t="shared" si="4"/>
        <v>8</v>
      </c>
      <c r="O10" s="22">
        <f t="shared" si="0"/>
        <v>66.5</v>
      </c>
      <c r="P10" s="36">
        <f t="shared" si="5"/>
        <v>4</v>
      </c>
    </row>
    <row r="11" spans="1:16" x14ac:dyDescent="0.2">
      <c r="A11" s="23" t="str">
        <f>'Evaluator 1'!A8:C8</f>
        <v>High Five Marketing Partners</v>
      </c>
      <c r="B11" s="21">
        <f>'Evaluator 1'!H8</f>
        <v>42</v>
      </c>
      <c r="C11" s="21">
        <f>'Evaluator 2'!H8</f>
        <v>22</v>
      </c>
      <c r="D11" s="21">
        <f>'Evaluator 3'!H8</f>
        <v>28</v>
      </c>
      <c r="E11" s="21">
        <f>'Evaluator 4'!H8</f>
        <v>26</v>
      </c>
      <c r="F11" s="21">
        <f>'Evaluator 5'!H8</f>
        <v>42</v>
      </c>
      <c r="G11" s="21">
        <f t="shared" si="1"/>
        <v>32</v>
      </c>
      <c r="H11" s="36">
        <f t="shared" si="2"/>
        <v>14</v>
      </c>
      <c r="J11" s="38">
        <f>'Evaluator 4'!D8</f>
        <v>18</v>
      </c>
      <c r="K11" s="39">
        <f>'Evaluator 5'!D8</f>
        <v>18</v>
      </c>
      <c r="L11" s="21">
        <f t="shared" si="3"/>
        <v>18</v>
      </c>
      <c r="M11" s="36">
        <f t="shared" si="4"/>
        <v>2</v>
      </c>
      <c r="O11" s="22">
        <f t="shared" si="0"/>
        <v>50</v>
      </c>
      <c r="P11" s="36">
        <f t="shared" si="5"/>
        <v>9</v>
      </c>
    </row>
    <row r="12" spans="1:16" x14ac:dyDescent="0.2">
      <c r="A12" s="23" t="str">
        <f>'Evaluator 1'!A9:C9</f>
        <v>Kalypso</v>
      </c>
      <c r="B12" s="21">
        <f>'Evaluator 1'!H9</f>
        <v>42</v>
      </c>
      <c r="C12" s="21">
        <f>'Evaluator 2'!H9</f>
        <v>42</v>
      </c>
      <c r="D12" s="21">
        <f>'Evaluator 3'!H9</f>
        <v>28</v>
      </c>
      <c r="E12" s="21">
        <f>'Evaluator 4'!H9</f>
        <v>56</v>
      </c>
      <c r="F12" s="21">
        <f>'Evaluator 5'!H9</f>
        <v>31</v>
      </c>
      <c r="G12" s="21">
        <f t="shared" si="1"/>
        <v>39.799999999999997</v>
      </c>
      <c r="H12" s="36">
        <f t="shared" si="2"/>
        <v>8</v>
      </c>
      <c r="J12" s="38">
        <f>'Evaluator 4'!D9</f>
        <v>18</v>
      </c>
      <c r="K12" s="39">
        <f>'Evaluator 5'!D9</f>
        <v>12</v>
      </c>
      <c r="L12" s="21">
        <f t="shared" si="3"/>
        <v>15</v>
      </c>
      <c r="M12" s="36">
        <f t="shared" si="4"/>
        <v>5</v>
      </c>
      <c r="O12" s="22">
        <f t="shared" si="0"/>
        <v>54.8</v>
      </c>
      <c r="P12" s="36">
        <f t="shared" si="5"/>
        <v>7</v>
      </c>
    </row>
    <row r="13" spans="1:16" x14ac:dyDescent="0.2">
      <c r="A13" s="23" t="str">
        <f>'Evaluator 1'!A10:C10</f>
        <v>Piedra Media</v>
      </c>
      <c r="B13" s="21">
        <f>'Evaluator 1'!H10</f>
        <v>42</v>
      </c>
      <c r="C13" s="21">
        <f>'Evaluator 2'!H10</f>
        <v>18</v>
      </c>
      <c r="D13" s="21">
        <f>'Evaluator 3'!H10</f>
        <v>14</v>
      </c>
      <c r="E13" s="21">
        <f>'Evaluator 4'!H10</f>
        <v>52</v>
      </c>
      <c r="F13" s="21">
        <f>'Evaluator 5'!H10</f>
        <v>38</v>
      </c>
      <c r="G13" s="21">
        <f t="shared" si="1"/>
        <v>32.799999999999997</v>
      </c>
      <c r="H13" s="36">
        <f t="shared" si="2"/>
        <v>13</v>
      </c>
      <c r="J13" s="38">
        <f>'Evaluator 4'!D10</f>
        <v>6</v>
      </c>
      <c r="K13" s="39">
        <f>'Evaluator 5'!D10</f>
        <v>12</v>
      </c>
      <c r="L13" s="21">
        <f t="shared" si="3"/>
        <v>9</v>
      </c>
      <c r="M13" s="36">
        <f t="shared" si="4"/>
        <v>12</v>
      </c>
      <c r="O13" s="22">
        <f t="shared" si="0"/>
        <v>41.8</v>
      </c>
      <c r="P13" s="36">
        <f t="shared" si="5"/>
        <v>14</v>
      </c>
    </row>
    <row r="14" spans="1:16" x14ac:dyDescent="0.2">
      <c r="A14" s="23" t="str">
        <f>'Evaluator 1'!A11:C11</f>
        <v>Push Digital</v>
      </c>
      <c r="B14" s="21">
        <f>'Evaluator 1'!H11</f>
        <v>42</v>
      </c>
      <c r="C14" s="21">
        <f>'Evaluator 2'!H11</f>
        <v>47.6</v>
      </c>
      <c r="D14" s="21">
        <f>'Evaluator 3'!H11</f>
        <v>70</v>
      </c>
      <c r="E14" s="21">
        <f>'Evaluator 4'!H11</f>
        <v>60</v>
      </c>
      <c r="F14" s="21">
        <f>'Evaluator 5'!H11</f>
        <v>42</v>
      </c>
      <c r="G14" s="21">
        <f t="shared" si="1"/>
        <v>52.320000000000007</v>
      </c>
      <c r="H14" s="36">
        <f t="shared" si="2"/>
        <v>5</v>
      </c>
      <c r="J14" s="38">
        <f>'Evaluator 4'!D11</f>
        <v>12</v>
      </c>
      <c r="K14" s="39">
        <f>'Evaluator 5'!D11</f>
        <v>9</v>
      </c>
      <c r="L14" s="21">
        <f t="shared" si="3"/>
        <v>10.5</v>
      </c>
      <c r="M14" s="36">
        <f t="shared" si="4"/>
        <v>11</v>
      </c>
      <c r="O14" s="22">
        <f t="shared" si="0"/>
        <v>62.820000000000007</v>
      </c>
      <c r="P14" s="36">
        <f t="shared" si="5"/>
        <v>6</v>
      </c>
    </row>
    <row r="15" spans="1:16" x14ac:dyDescent="0.2">
      <c r="A15" s="23" t="str">
        <f>'Evaluator 1'!A12:C12</f>
        <v>Reach Local</v>
      </c>
      <c r="B15" s="21">
        <f>'Evaluator 1'!H12</f>
        <v>42</v>
      </c>
      <c r="C15" s="21">
        <f>'Evaluator 2'!H12</f>
        <v>46</v>
      </c>
      <c r="D15" s="21">
        <f>'Evaluator 3'!H12</f>
        <v>24</v>
      </c>
      <c r="E15" s="21">
        <f>'Evaluator 4'!H12</f>
        <v>42</v>
      </c>
      <c r="F15" s="21">
        <f>'Evaluator 5'!H12</f>
        <v>35</v>
      </c>
      <c r="G15" s="21">
        <f t="shared" si="1"/>
        <v>37.799999999999997</v>
      </c>
      <c r="H15" s="36">
        <f t="shared" si="2"/>
        <v>10</v>
      </c>
      <c r="J15" s="38">
        <f>'Evaluator 4'!D12</f>
        <v>12</v>
      </c>
      <c r="K15" s="39">
        <f>'Evaluator 5'!D12</f>
        <v>12</v>
      </c>
      <c r="L15" s="21">
        <f t="shared" si="3"/>
        <v>12</v>
      </c>
      <c r="M15" s="36">
        <f t="shared" si="4"/>
        <v>9</v>
      </c>
      <c r="O15" s="22">
        <f t="shared" si="0"/>
        <v>49.8</v>
      </c>
      <c r="P15" s="36">
        <f t="shared" si="5"/>
        <v>10</v>
      </c>
    </row>
    <row r="16" spans="1:16" x14ac:dyDescent="0.2">
      <c r="A16" s="23" t="str">
        <f>'Evaluator 1'!A13:C13</f>
        <v>Sensis</v>
      </c>
      <c r="B16" s="21">
        <f>'Evaluator 1'!H13</f>
        <v>42</v>
      </c>
      <c r="C16" s="21">
        <f>'Evaluator 2'!H13</f>
        <v>59.599999999999994</v>
      </c>
      <c r="D16" s="21">
        <f>'Evaluator 3'!H13</f>
        <v>70</v>
      </c>
      <c r="E16" s="21">
        <f>'Evaluator 4'!H13</f>
        <v>66</v>
      </c>
      <c r="F16" s="21">
        <f>'Evaluator 5'!H13</f>
        <v>35</v>
      </c>
      <c r="G16" s="21">
        <f t="shared" si="1"/>
        <v>54.52</v>
      </c>
      <c r="H16" s="36">
        <f t="shared" si="2"/>
        <v>3</v>
      </c>
      <c r="J16" s="38">
        <f>'Evaluator 4'!D13</f>
        <v>24</v>
      </c>
      <c r="K16" s="39">
        <f>'Evaluator 5'!D13</f>
        <v>9</v>
      </c>
      <c r="L16" s="21">
        <f t="shared" si="3"/>
        <v>16.5</v>
      </c>
      <c r="M16" s="36">
        <f t="shared" si="4"/>
        <v>3</v>
      </c>
      <c r="O16" s="22">
        <f t="shared" si="0"/>
        <v>71.02000000000001</v>
      </c>
      <c r="P16" s="36">
        <f t="shared" si="5"/>
        <v>3</v>
      </c>
    </row>
    <row r="17" spans="1:16" s="32" customFormat="1" x14ac:dyDescent="0.2">
      <c r="A17" s="30" t="str">
        <f>'Evaluator 1'!A14:C14</f>
        <v>Steel Advertising</v>
      </c>
      <c r="B17" s="31">
        <f>'Evaluator 1'!H14</f>
        <v>60</v>
      </c>
      <c r="C17" s="31">
        <f>'Evaluator 2'!H14</f>
        <v>66.2</v>
      </c>
      <c r="D17" s="31">
        <f>'Evaluator 3'!H14</f>
        <v>70</v>
      </c>
      <c r="E17" s="31">
        <f>'Evaluator 4'!H14</f>
        <v>66</v>
      </c>
      <c r="F17" s="31">
        <f>'Evaluator 5'!H14</f>
        <v>44</v>
      </c>
      <c r="G17" s="31">
        <f t="shared" si="1"/>
        <v>61.239999999999995</v>
      </c>
      <c r="H17" s="37">
        <f t="shared" si="2"/>
        <v>1</v>
      </c>
      <c r="J17" s="40">
        <f>'Evaluator 4'!D14</f>
        <v>24</v>
      </c>
      <c r="K17" s="41">
        <f>'Evaluator 5'!D14</f>
        <v>18</v>
      </c>
      <c r="L17" s="31">
        <f t="shared" si="3"/>
        <v>21</v>
      </c>
      <c r="M17" s="37">
        <f t="shared" si="4"/>
        <v>1</v>
      </c>
      <c r="O17" s="33">
        <f t="shared" si="0"/>
        <v>82.24</v>
      </c>
      <c r="P17" s="37">
        <f t="shared" si="5"/>
        <v>1</v>
      </c>
    </row>
    <row r="18" spans="1:16" x14ac:dyDescent="0.2">
      <c r="A18" s="23" t="str">
        <f>'Evaluator 1'!A15:C15</f>
        <v>The Barber Shop</v>
      </c>
      <c r="B18" s="21">
        <f>'Evaluator 1'!H15</f>
        <v>56</v>
      </c>
      <c r="C18" s="21">
        <f>'Evaluator 2'!H15</f>
        <v>30</v>
      </c>
      <c r="D18" s="21">
        <f>'Evaluator 3'!H15</f>
        <v>24</v>
      </c>
      <c r="E18" s="21">
        <f>'Evaluator 4'!H15</f>
        <v>48</v>
      </c>
      <c r="F18" s="21">
        <f>'Evaluator 5'!H15</f>
        <v>38</v>
      </c>
      <c r="G18" s="21">
        <f t="shared" si="1"/>
        <v>39.200000000000003</v>
      </c>
      <c r="H18" s="36">
        <f t="shared" si="2"/>
        <v>9</v>
      </c>
      <c r="J18" s="38">
        <f>'Evaluator 4'!D15</f>
        <v>6</v>
      </c>
      <c r="K18" s="39">
        <f>'Evaluator 5'!D15</f>
        <v>12</v>
      </c>
      <c r="L18" s="21">
        <f t="shared" si="3"/>
        <v>9</v>
      </c>
      <c r="M18" s="36">
        <f t="shared" si="4"/>
        <v>12</v>
      </c>
      <c r="O18" s="22">
        <f t="shared" si="0"/>
        <v>48.2</v>
      </c>
      <c r="P18" s="36">
        <f t="shared" si="5"/>
        <v>12</v>
      </c>
    </row>
    <row r="19" spans="1:16" x14ac:dyDescent="0.2">
      <c r="A19" s="23" t="str">
        <f>'Evaluator 1'!A16:C16</f>
        <v>Versa Creative Group</v>
      </c>
      <c r="B19" s="21">
        <f>'Evaluator 1'!H16</f>
        <v>56</v>
      </c>
      <c r="C19" s="21">
        <f>'Evaluator 2'!H16</f>
        <v>18</v>
      </c>
      <c r="D19" s="21">
        <f>'Evaluator 3'!H16</f>
        <v>28</v>
      </c>
      <c r="E19" s="21">
        <f>'Evaluator 4'!H16</f>
        <v>28</v>
      </c>
      <c r="F19" s="21">
        <f>'Evaluator 5'!H16</f>
        <v>40</v>
      </c>
      <c r="G19" s="21">
        <f t="shared" si="1"/>
        <v>34</v>
      </c>
      <c r="H19" s="36">
        <f t="shared" si="2"/>
        <v>11</v>
      </c>
      <c r="J19" s="38">
        <f>'Evaluator 4'!D16</f>
        <v>12</v>
      </c>
      <c r="K19" s="39">
        <f>'Evaluator 5'!D16</f>
        <v>18</v>
      </c>
      <c r="L19" s="21">
        <f t="shared" si="3"/>
        <v>15</v>
      </c>
      <c r="M19" s="36">
        <f t="shared" si="4"/>
        <v>5</v>
      </c>
      <c r="O19" s="22">
        <f t="shared" si="0"/>
        <v>49</v>
      </c>
      <c r="P19" s="36">
        <f t="shared" si="5"/>
        <v>11</v>
      </c>
    </row>
    <row r="20" spans="1:16" x14ac:dyDescent="0.2">
      <c r="A20" s="23" t="str">
        <f>'Evaluator 1'!A17:C17</f>
        <v>Vision Point Marketing</v>
      </c>
      <c r="B20" s="21">
        <f>'Evaluator 1'!H17</f>
        <v>46</v>
      </c>
      <c r="C20" s="21">
        <f>'Evaluator 2'!H17</f>
        <v>64.400000000000006</v>
      </c>
      <c r="D20" s="21">
        <f>'Evaluator 3'!H17</f>
        <v>64</v>
      </c>
      <c r="E20" s="21">
        <f>'Evaluator 4'!H17</f>
        <v>66</v>
      </c>
      <c r="F20" s="21">
        <f>'Evaluator 5'!H17</f>
        <v>40</v>
      </c>
      <c r="G20" s="21">
        <f t="shared" si="1"/>
        <v>56.08</v>
      </c>
      <c r="H20" s="36">
        <f t="shared" si="2"/>
        <v>2</v>
      </c>
      <c r="J20" s="38">
        <f>'Evaluator 4'!D17</f>
        <v>24</v>
      </c>
      <c r="K20" s="39">
        <f>'Evaluator 5'!D17</f>
        <v>9</v>
      </c>
      <c r="L20" s="21">
        <f t="shared" si="3"/>
        <v>16.5</v>
      </c>
      <c r="M20" s="36">
        <f t="shared" si="4"/>
        <v>3</v>
      </c>
      <c r="O20" s="22">
        <f t="shared" si="0"/>
        <v>72.58</v>
      </c>
      <c r="P20" s="36">
        <f t="shared" si="5"/>
        <v>2</v>
      </c>
    </row>
    <row r="24" spans="1:16" x14ac:dyDescent="0.2">
      <c r="A24" s="24" t="s">
        <v>14</v>
      </c>
    </row>
    <row r="25" spans="1:16" x14ac:dyDescent="0.2">
      <c r="A25" s="24"/>
    </row>
  </sheetData>
  <mergeCells count="4">
    <mergeCell ref="O5:P5"/>
    <mergeCell ref="G5:H5"/>
    <mergeCell ref="L5:M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tabSelected="1" zoomScaleNormal="100" workbookViewId="0">
      <selection activeCell="B54" sqref="B54"/>
    </sheetView>
  </sheetViews>
  <sheetFormatPr defaultRowHeight="12.75" x14ac:dyDescent="0.2"/>
  <cols>
    <col min="1" max="1" width="27.85546875" style="51" customWidth="1"/>
    <col min="2" max="13" width="9.5703125" style="51" customWidth="1"/>
    <col min="14" max="16384" width="9.140625" style="51"/>
  </cols>
  <sheetData>
    <row r="1" spans="1:10" ht="15.75" customHeight="1" x14ac:dyDescent="0.25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.75" x14ac:dyDescent="0.25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x14ac:dyDescent="0.2">
      <c r="A3" s="54" t="s">
        <v>38</v>
      </c>
      <c r="B3" s="55"/>
      <c r="C3" s="56"/>
      <c r="D3" s="56"/>
      <c r="E3" s="57"/>
    </row>
    <row r="4" spans="1:10" ht="15" customHeight="1" x14ac:dyDescent="0.2">
      <c r="A4" s="54" t="s">
        <v>39</v>
      </c>
      <c r="B4" s="58" t="s">
        <v>40</v>
      </c>
      <c r="C4" s="58"/>
      <c r="D4" s="58"/>
      <c r="E4" s="59"/>
    </row>
    <row r="5" spans="1:10" ht="18" customHeight="1" x14ac:dyDescent="0.25">
      <c r="A5" s="60" t="s">
        <v>41</v>
      </c>
      <c r="D5" s="61"/>
      <c r="E5" s="59"/>
    </row>
    <row r="6" spans="1:10" ht="27.75" customHeight="1" x14ac:dyDescent="0.25">
      <c r="A6" s="60"/>
      <c r="B6" s="62"/>
      <c r="D6" s="61"/>
      <c r="E6" s="59"/>
    </row>
    <row r="7" spans="1:10" ht="15" customHeight="1" x14ac:dyDescent="0.2"/>
    <row r="8" spans="1:10" ht="15" customHeight="1" x14ac:dyDescent="0.2"/>
    <row r="9" spans="1:10" ht="15" customHeight="1" x14ac:dyDescent="0.25">
      <c r="B9" s="63"/>
    </row>
    <row r="10" spans="1:10" ht="15" customHeight="1" x14ac:dyDescent="0.25">
      <c r="B10" s="63"/>
    </row>
    <row r="11" spans="1:10" ht="15" customHeight="1" x14ac:dyDescent="0.25">
      <c r="B11" s="63"/>
    </row>
    <row r="12" spans="1:10" ht="15" customHeight="1" x14ac:dyDescent="0.25">
      <c r="B12" s="63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3" s="64" customFormat="1" ht="13.5" thickBot="1" x14ac:dyDescent="0.25">
      <c r="B17" s="65" t="s">
        <v>42</v>
      </c>
      <c r="C17" s="66"/>
      <c r="D17" s="67"/>
      <c r="E17" s="65" t="s">
        <v>43</v>
      </c>
      <c r="F17" s="66"/>
      <c r="G17" s="67"/>
      <c r="H17" s="65" t="s">
        <v>44</v>
      </c>
      <c r="I17" s="66"/>
      <c r="J17" s="67"/>
      <c r="K17" s="65" t="s">
        <v>45</v>
      </c>
      <c r="L17" s="66"/>
      <c r="M17" s="67"/>
    </row>
    <row r="18" spans="1:13" s="64" customFormat="1" ht="112.5" customHeight="1" x14ac:dyDescent="0.2">
      <c r="B18" s="68" t="s">
        <v>52</v>
      </c>
      <c r="C18" s="69"/>
      <c r="D18" s="70"/>
      <c r="E18" s="71" t="s">
        <v>46</v>
      </c>
      <c r="F18" s="72"/>
      <c r="G18" s="73"/>
      <c r="H18" s="71" t="s">
        <v>47</v>
      </c>
      <c r="I18" s="72"/>
      <c r="J18" s="73"/>
      <c r="K18" s="71" t="s">
        <v>48</v>
      </c>
      <c r="L18" s="72"/>
      <c r="M18" s="73"/>
    </row>
    <row r="19" spans="1:13" s="78" customFormat="1" ht="11.25" customHeight="1" thickBot="1" x14ac:dyDescent="0.25">
      <c r="A19" s="74"/>
      <c r="B19" s="75" t="s">
        <v>49</v>
      </c>
      <c r="C19" s="76"/>
      <c r="D19" s="77"/>
      <c r="E19" s="75" t="s">
        <v>49</v>
      </c>
      <c r="F19" s="76"/>
      <c r="G19" s="77"/>
      <c r="H19" s="75" t="s">
        <v>49</v>
      </c>
      <c r="I19" s="76"/>
      <c r="J19" s="77"/>
      <c r="K19" s="75" t="s">
        <v>49</v>
      </c>
      <c r="L19" s="76"/>
      <c r="M19" s="77"/>
    </row>
    <row r="20" spans="1:13" s="78" customFormat="1" ht="13.5" thickBot="1" x14ac:dyDescent="0.25">
      <c r="A20" s="79" t="s">
        <v>17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</row>
    <row r="21" spans="1:13" s="78" customFormat="1" ht="13.5" thickBot="1" x14ac:dyDescent="0.25">
      <c r="A21" s="79" t="s">
        <v>18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3" s="78" customFormat="1" ht="13.5" thickBot="1" x14ac:dyDescent="0.25">
      <c r="A22" s="79" t="s">
        <v>19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3" spans="1:13" s="78" customFormat="1" ht="13.5" thickBot="1" x14ac:dyDescent="0.25">
      <c r="A23" s="79" t="s">
        <v>20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1:13" s="78" customFormat="1" ht="13.5" thickBot="1" x14ac:dyDescent="0.25">
      <c r="A24" s="79" t="s">
        <v>21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1:13" s="78" customFormat="1" ht="13.5" thickBot="1" x14ac:dyDescent="0.25">
      <c r="A25" s="79" t="s">
        <v>22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3" s="78" customFormat="1" ht="13.5" thickBot="1" x14ac:dyDescent="0.25">
      <c r="A26" s="79" t="s">
        <v>23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13" s="78" customFormat="1" ht="13.5" thickBot="1" x14ac:dyDescent="0.25">
      <c r="A27" s="79" t="s">
        <v>24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</row>
    <row r="28" spans="1:13" s="78" customFormat="1" ht="13.5" thickBot="1" x14ac:dyDescent="0.25">
      <c r="A28" s="79" t="s">
        <v>25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 s="78" customFormat="1" ht="13.5" thickBot="1" x14ac:dyDescent="0.25">
      <c r="A29" s="79" t="s">
        <v>26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  <row r="30" spans="1:13" s="78" customFormat="1" ht="13.5" thickBot="1" x14ac:dyDescent="0.25">
      <c r="A30" s="79" t="s">
        <v>27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 s="78" customFormat="1" ht="13.5" thickBot="1" x14ac:dyDescent="0.25">
      <c r="A31" s="79" t="s">
        <v>28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  <row r="32" spans="1:13" s="78" customFormat="1" ht="13.5" thickBot="1" x14ac:dyDescent="0.25">
      <c r="A32" s="79" t="s">
        <v>29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 s="78" customFormat="1" ht="13.5" thickBot="1" x14ac:dyDescent="0.25">
      <c r="A33" s="79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s="82" customFormat="1" ht="7.5" customHeight="1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</row>
    <row r="35" spans="1:13" s="83" customFormat="1" ht="6.75" customHeight="1" x14ac:dyDescent="0.2"/>
    <row r="37" spans="1:13" x14ac:dyDescent="0.2">
      <c r="A37" s="84"/>
      <c r="G37" s="85"/>
      <c r="H37" s="85"/>
    </row>
    <row r="38" spans="1:13" x14ac:dyDescent="0.2">
      <c r="A38" s="86" t="s">
        <v>50</v>
      </c>
      <c r="G38" s="85"/>
      <c r="H38" s="85"/>
      <c r="I38" s="85"/>
      <c r="J38" s="85"/>
    </row>
    <row r="39" spans="1:13" ht="15" x14ac:dyDescent="0.25">
      <c r="A39" s="87"/>
      <c r="B39" s="88"/>
      <c r="C39" s="89"/>
      <c r="D39" s="89"/>
      <c r="E39" s="63"/>
      <c r="G39" s="85"/>
      <c r="H39" s="85"/>
      <c r="I39" s="85"/>
      <c r="J39" s="85"/>
    </row>
    <row r="40" spans="1:13" ht="15" customHeight="1" x14ac:dyDescent="0.25">
      <c r="A40" s="87"/>
      <c r="B40" s="88"/>
      <c r="C40" s="89"/>
      <c r="D40" s="89"/>
      <c r="E40" s="63"/>
      <c r="G40" s="85"/>
      <c r="H40" s="85"/>
      <c r="I40" s="85"/>
      <c r="J40" s="85"/>
    </row>
    <row r="41" spans="1:13" ht="15" customHeight="1" x14ac:dyDescent="0.25">
      <c r="A41" s="87"/>
      <c r="B41" s="88"/>
      <c r="C41" s="89"/>
      <c r="D41" s="89"/>
      <c r="E41" s="63"/>
      <c r="G41" s="85"/>
      <c r="H41" s="85"/>
      <c r="I41" s="85"/>
      <c r="J41" s="85"/>
    </row>
    <row r="42" spans="1:13" ht="15" customHeight="1" x14ac:dyDescent="0.25">
      <c r="A42" s="87"/>
      <c r="B42" s="88"/>
      <c r="C42" s="89"/>
      <c r="D42" s="89"/>
      <c r="E42" s="63"/>
      <c r="G42" s="85"/>
      <c r="H42" s="85"/>
      <c r="I42" s="85"/>
      <c r="J42" s="85"/>
    </row>
    <row r="43" spans="1:13" ht="15" customHeight="1" x14ac:dyDescent="0.25">
      <c r="A43" s="87"/>
      <c r="B43" s="88"/>
      <c r="C43" s="89"/>
      <c r="D43" s="89"/>
      <c r="E43" s="63"/>
      <c r="G43" s="85"/>
      <c r="H43" s="85"/>
      <c r="I43" s="85"/>
      <c r="J43" s="85"/>
    </row>
    <row r="44" spans="1:13" x14ac:dyDescent="0.2">
      <c r="I44" s="85"/>
      <c r="J44" s="85"/>
      <c r="K44" s="85"/>
      <c r="L44" s="85"/>
    </row>
    <row r="45" spans="1:13" x14ac:dyDescent="0.2">
      <c r="I45" s="85"/>
      <c r="J45" s="85"/>
      <c r="K45" s="85"/>
      <c r="L45" s="85"/>
      <c r="M45" s="85"/>
    </row>
    <row r="46" spans="1:13" x14ac:dyDescent="0.2">
      <c r="L46" s="85"/>
      <c r="M46" s="85"/>
    </row>
    <row r="47" spans="1:13" x14ac:dyDescent="0.2">
      <c r="L47" s="85"/>
      <c r="M47" s="85"/>
    </row>
    <row r="48" spans="1:13" x14ac:dyDescent="0.2">
      <c r="L48" s="85"/>
      <c r="M48" s="85"/>
    </row>
    <row r="49" spans="1:13" x14ac:dyDescent="0.2">
      <c r="L49" s="85"/>
      <c r="M49" s="85"/>
    </row>
    <row r="62" spans="1:13" x14ac:dyDescent="0.2">
      <c r="A62" s="90" t="s">
        <v>51</v>
      </c>
    </row>
  </sheetData>
  <mergeCells count="77">
    <mergeCell ref="B39:D39"/>
    <mergeCell ref="B40:D40"/>
    <mergeCell ref="B41:D41"/>
    <mergeCell ref="B42:D42"/>
    <mergeCell ref="B43:D43"/>
    <mergeCell ref="B32:D32"/>
    <mergeCell ref="E32:G32"/>
    <mergeCell ref="H32:J32"/>
    <mergeCell ref="K32:M32"/>
    <mergeCell ref="B33:D33"/>
    <mergeCell ref="E33:G33"/>
    <mergeCell ref="H33:J33"/>
    <mergeCell ref="K33:M33"/>
    <mergeCell ref="B30:D30"/>
    <mergeCell ref="E30:G30"/>
    <mergeCell ref="H30:J30"/>
    <mergeCell ref="K30:M30"/>
    <mergeCell ref="B31:D31"/>
    <mergeCell ref="E31:G31"/>
    <mergeCell ref="H31:J31"/>
    <mergeCell ref="K31:M31"/>
    <mergeCell ref="B28:D28"/>
    <mergeCell ref="E28:G28"/>
    <mergeCell ref="H28:J28"/>
    <mergeCell ref="K28:M28"/>
    <mergeCell ref="B29:D29"/>
    <mergeCell ref="E29:G29"/>
    <mergeCell ref="H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A1:I1"/>
    <mergeCell ref="A2:I2"/>
    <mergeCell ref="B3:E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6</xdr:col>
                    <xdr:colOff>352425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2021-01-13T18:15:17Z</dcterms:modified>
</cp:coreProperties>
</file>