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11_2.12.20\"/>
    </mc:Choice>
  </mc:AlternateContent>
  <bookViews>
    <workbookView xWindow="0" yWindow="0" windowWidth="28800" windowHeight="14235" tabRatio="722" activeTab="6"/>
  </bookViews>
  <sheets>
    <sheet name="Evaluator 1" sheetId="2" r:id="rId1"/>
    <sheet name="Evaluator 2" sheetId="3" r:id="rId2"/>
    <sheet name="Evaluator 3" sheetId="5" r:id="rId3"/>
    <sheet name="Evaluator 4" sheetId="9" r:id="rId4"/>
    <sheet name="Evaluator 5" sheetId="10" r:id="rId5"/>
    <sheet name="Evaluator 6" sheetId="15"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D12" i="1" l="1"/>
  <c r="D13" i="1"/>
  <c r="A8" i="1"/>
  <c r="A9" i="1"/>
  <c r="A10" i="1"/>
  <c r="A11" i="1"/>
  <c r="A12" i="1"/>
  <c r="A13" i="1"/>
  <c r="A14" i="1"/>
  <c r="A7" i="1"/>
  <c r="L11" i="15"/>
  <c r="G14" i="1" s="1"/>
  <c r="L10" i="15"/>
  <c r="G13" i="1" s="1"/>
  <c r="L9" i="15"/>
  <c r="G12" i="1" s="1"/>
  <c r="L8" i="15"/>
  <c r="G11" i="1" s="1"/>
  <c r="L7" i="15"/>
  <c r="G10" i="1" s="1"/>
  <c r="L6" i="15"/>
  <c r="G9" i="1" s="1"/>
  <c r="L5" i="15"/>
  <c r="G8" i="1" s="1"/>
  <c r="L4" i="15"/>
  <c r="G7" i="1" s="1"/>
  <c r="L11" i="10"/>
  <c r="F14" i="1" s="1"/>
  <c r="L10" i="10"/>
  <c r="F13" i="1" s="1"/>
  <c r="L9" i="10"/>
  <c r="F12" i="1" s="1"/>
  <c r="L8" i="10"/>
  <c r="F11" i="1" s="1"/>
  <c r="L7" i="10"/>
  <c r="F10" i="1" s="1"/>
  <c r="L6" i="10"/>
  <c r="F9" i="1" s="1"/>
  <c r="L5" i="10"/>
  <c r="F8" i="1" s="1"/>
  <c r="L4" i="10"/>
  <c r="F7" i="1" s="1"/>
  <c r="L11" i="9"/>
  <c r="E14" i="1" s="1"/>
  <c r="L10" i="9"/>
  <c r="E13" i="1" s="1"/>
  <c r="L9" i="9"/>
  <c r="E12" i="1" s="1"/>
  <c r="L8" i="9"/>
  <c r="E11" i="1" s="1"/>
  <c r="L7" i="9"/>
  <c r="E10" i="1" s="1"/>
  <c r="L6" i="9"/>
  <c r="E9" i="1" s="1"/>
  <c r="L5" i="9"/>
  <c r="E8" i="1" s="1"/>
  <c r="L4" i="9"/>
  <c r="E7" i="1" s="1"/>
  <c r="L11" i="5"/>
  <c r="D14" i="1" s="1"/>
  <c r="L10" i="5"/>
  <c r="L9" i="5"/>
  <c r="L8" i="5"/>
  <c r="D11" i="1" s="1"/>
  <c r="L7" i="5"/>
  <c r="D10" i="1" s="1"/>
  <c r="L6" i="5"/>
  <c r="D9" i="1" s="1"/>
  <c r="L5" i="5"/>
  <c r="D8" i="1" s="1"/>
  <c r="L4" i="5"/>
  <c r="D7" i="1" s="1"/>
  <c r="L11" i="3"/>
  <c r="C14" i="1" s="1"/>
  <c r="L10" i="3"/>
  <c r="C13" i="1" s="1"/>
  <c r="L9" i="3"/>
  <c r="C12" i="1" s="1"/>
  <c r="L8" i="3"/>
  <c r="C11" i="1" s="1"/>
  <c r="L7" i="3"/>
  <c r="C10" i="1" s="1"/>
  <c r="L6" i="3"/>
  <c r="C9" i="1" s="1"/>
  <c r="L5" i="3"/>
  <c r="C8" i="1" s="1"/>
  <c r="L4" i="3"/>
  <c r="C7" i="1" s="1"/>
  <c r="L11" i="2" l="1"/>
  <c r="B14" i="1" s="1"/>
  <c r="N11" i="1" l="1"/>
  <c r="P11" i="1"/>
  <c r="P9" i="1"/>
  <c r="O9" i="1"/>
  <c r="M13" i="1"/>
  <c r="L14" i="1"/>
  <c r="P13" i="1"/>
  <c r="P14" i="1"/>
  <c r="P8" i="1"/>
  <c r="P10" i="1"/>
  <c r="O7" i="1"/>
  <c r="O8" i="1"/>
  <c r="O12" i="1"/>
  <c r="O13" i="1"/>
  <c r="O10" i="1"/>
  <c r="O11" i="1"/>
  <c r="N10" i="1"/>
  <c r="N13" i="1"/>
  <c r="N14" i="1"/>
  <c r="N12" i="1"/>
  <c r="M10" i="1"/>
  <c r="M11" i="1"/>
  <c r="M12" i="1"/>
  <c r="M7" i="1"/>
  <c r="L9" i="1"/>
  <c r="L10" i="1"/>
  <c r="L11" i="1"/>
  <c r="L7" i="1"/>
  <c r="L8" i="1"/>
  <c r="L13" i="1"/>
  <c r="L12" i="1"/>
  <c r="M8" i="1"/>
  <c r="M9" i="1"/>
  <c r="M14" i="1"/>
  <c r="N9" i="1"/>
  <c r="N7" i="1"/>
  <c r="N8" i="1"/>
  <c r="O14" i="1"/>
  <c r="P7" i="1"/>
  <c r="P12" i="1"/>
  <c r="H14" i="1"/>
  <c r="L6" i="1"/>
  <c r="M6" i="1"/>
  <c r="N6" i="1"/>
  <c r="O6" i="1"/>
  <c r="P6" i="1"/>
  <c r="K6" i="1"/>
  <c r="L4" i="2"/>
  <c r="L5" i="2"/>
  <c r="B8" i="1" s="1"/>
  <c r="L6" i="2"/>
  <c r="L7" i="2"/>
  <c r="B10" i="1" s="1"/>
  <c r="L8" i="2"/>
  <c r="B11" i="1" s="1"/>
  <c r="L9" i="2"/>
  <c r="L10" i="2"/>
  <c r="B7" i="1" l="1"/>
  <c r="K7" i="1" s="1"/>
  <c r="Q7" i="1" s="1"/>
  <c r="B12" i="1"/>
  <c r="H12" i="1" s="1"/>
  <c r="B13" i="1"/>
  <c r="H13" i="1" s="1"/>
  <c r="B9" i="1"/>
  <c r="K11" i="1"/>
  <c r="Q11" i="1" s="1"/>
  <c r="K10" i="1"/>
  <c r="Q10" i="1" s="1"/>
  <c r="K8" i="1"/>
  <c r="Q8" i="1" s="1"/>
  <c r="H10" i="1"/>
  <c r="H11" i="1"/>
  <c r="H8" i="1"/>
  <c r="K12" i="1" l="1"/>
  <c r="Q12" i="1" s="1"/>
  <c r="K9" i="1"/>
  <c r="Q9" i="1" s="1"/>
  <c r="K14" i="1"/>
  <c r="Q14" i="1" s="1"/>
  <c r="K13" i="1"/>
  <c r="Q13" i="1" s="1"/>
  <c r="H7" i="1"/>
  <c r="H9" i="1"/>
  <c r="R7" i="1" l="1"/>
  <c r="R10" i="1"/>
  <c r="R8" i="1"/>
  <c r="R14" i="1"/>
  <c r="R13" i="1"/>
  <c r="R9" i="1"/>
  <c r="R11" i="1"/>
  <c r="R12" i="1"/>
</calcChain>
</file>

<file path=xl/sharedStrings.xml><?xml version="1.0" encoding="utf-8"?>
<sst xmlns="http://schemas.openxmlformats.org/spreadsheetml/2006/main" count="161" uniqueCount="55">
  <si>
    <t xml:space="preserve">RESPONDENT SUMMARY </t>
  </si>
  <si>
    <t>Evaluator 1</t>
  </si>
  <si>
    <t>Evaluator 2</t>
  </si>
  <si>
    <t>Evaluator 3</t>
  </si>
  <si>
    <t>Evaluator 4</t>
  </si>
  <si>
    <t>Evaluator 5</t>
  </si>
  <si>
    <t>Criteria 1</t>
  </si>
  <si>
    <t>Criteria 2</t>
  </si>
  <si>
    <t>Criteria 3</t>
  </si>
  <si>
    <t>Criteria 4</t>
  </si>
  <si>
    <t>EVALUATION SUMMARY</t>
  </si>
  <si>
    <t>Rank of Average</t>
  </si>
  <si>
    <t>Rank</t>
  </si>
  <si>
    <t>Average Total Score</t>
  </si>
  <si>
    <t>Technical</t>
  </si>
  <si>
    <t>Avg of comm rank per vendor</t>
  </si>
  <si>
    <t>Evaluator 6</t>
  </si>
  <si>
    <t>Criteria 5</t>
  </si>
  <si>
    <t>Criteria 6</t>
  </si>
  <si>
    <t>RFQ730-20023 CMAR Auxiliary Retail Center</t>
  </si>
  <si>
    <t xml:space="preserve">Checked: Hasan Jamil </t>
  </si>
  <si>
    <t>Con Real LP</t>
  </si>
  <si>
    <t>DPR</t>
  </si>
  <si>
    <t>Hoar</t>
  </si>
  <si>
    <t>Kitchell</t>
  </si>
  <si>
    <t>Morganti</t>
  </si>
  <si>
    <t>Turner</t>
  </si>
  <si>
    <t>Vaughn</t>
  </si>
  <si>
    <t>Whiting Turner Contracting</t>
  </si>
  <si>
    <t>Criteria 7</t>
  </si>
  <si>
    <t>Criteria 8 (HUB)</t>
  </si>
  <si>
    <t>Created: Eric Shen 12/9/2019</t>
  </si>
  <si>
    <t xml:space="preserve">University of Houston Evaluation Matrix         
</t>
  </si>
  <si>
    <t>RFQ730-20023 CMAR Auxiliary Retail Center - RESCORE</t>
  </si>
  <si>
    <t>Name</t>
  </si>
  <si>
    <t>Evaluation Due Date</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</si>
  <si>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</si>
  <si>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</si>
  <si>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</si>
  <si>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</si>
  <si>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</si>
  <si>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</si>
  <si>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</si>
  <si>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</si>
  <si>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Relevant Experience and Capabilities (Section 4.3)</t>
  </si>
  <si>
    <t>Qualifications of Project Team (Section 4.4)</t>
  </si>
  <si>
    <t>Ability to Establish Budgets and Control Costs(Section 4.5)</t>
  </si>
  <si>
    <t>Ability to Meet Schedules (Section 4.6)</t>
  </si>
  <si>
    <t>Knowledge of and Approach to Best Practices (Section 4.7)</t>
  </si>
  <si>
    <t>Ability to Manage Construction Safety Risks (Section 4.8)</t>
  </si>
  <si>
    <t>Quality and Responsiveness of Qualifications (Section 4.9)</t>
  </si>
  <si>
    <r>
      <t xml:space="preserve">Respondent’s Past HUB/MBE/WBE Goal Attainment and Quality of Procedures for UHS HUB Goal Attainment on this Project (Section 4.10)
</t>
    </r>
    <r>
      <rPr>
        <b/>
        <sz val="9"/>
        <color rgb="FFFF0000"/>
        <rFont val="Arial"/>
        <family val="2"/>
      </rPr>
      <t>**ONLY HUB WILL EVALUATE**</t>
    </r>
  </si>
  <si>
    <t>Points (1-5)</t>
  </si>
  <si>
    <t>Non-Disclosure:</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</si>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</sst>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1"/>
      <color rgb="FF006100"/>
      <name val="Calibri"/>
      <family val="2"/>
      <scheme val="minor"/>
    </font>
    <font>
      <sz val="10"/>
      <color theme="1"/>
      <name val="Arial"/>
      <family val="2"/>
    </font>
    <font>
      <b/>
      <sz val="10"/>
      <color rgb="FF000000"/>
      <name val="Arial"/>
      <family val="2"/>
    </font>
    <font>
      <sz val="9"/>
      <name val="Arial"/>
      <family val="2"/>
    </font>
    <font>
      <u/>
      <sz val="11"/>
      <color theme="10"/>
      <name val="Calibri"/>
      <family val="2"/>
      <scheme val="minor"/>
    </font>
    <font>
      <sz val="9"/>
      <color rgb="FFFF0000"/>
      <name val="Arial"/>
      <family val="2"/>
    </font>
    <font>
      <b/>
      <sz val="9"/>
      <color rgb="FFFF0000"/>
      <name val="Arial"/>
      <family val="2"/>
    </font>
    <font>
      <b/>
      <sz val="8"/>
      <name val="Arial"/>
      <family val="2"/>
    </font>
    <font>
      <sz val="8"/>
      <name val="Arial"/>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29">
    <xf numFmtId="0" fontId="0" fillId="0" borderId="0"/>
    <xf numFmtId="44" fontId="27" fillId="0" borderId="0" applyFont="0" applyFill="0" applyBorder="0" applyAlignment="0" applyProtection="0"/>
    <xf numFmtId="0" fontId="27" fillId="0" borderId="0"/>
    <xf numFmtId="0" fontId="24" fillId="0" borderId="0"/>
    <xf numFmtId="0" fontId="24" fillId="0" borderId="0"/>
    <xf numFmtId="0" fontId="27" fillId="2" borderId="1" applyNumberFormat="0" applyFont="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32" fillId="21" borderId="2" applyNumberFormat="0" applyAlignment="0" applyProtection="0"/>
    <xf numFmtId="0" fontId="33" fillId="22" borderId="3" applyNumberFormat="0" applyAlignment="0" applyProtection="0"/>
    <xf numFmtId="0" fontId="34" fillId="0" borderId="0" applyNumberFormat="0" applyFill="0" applyBorder="0" applyAlignment="0" applyProtection="0"/>
    <xf numFmtId="0" fontId="35" fillId="5" borderId="0" applyNumberFormat="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8" borderId="2" applyNumberFormat="0" applyAlignment="0" applyProtection="0"/>
    <xf numFmtId="0" fontId="40" fillId="0" borderId="7" applyNumberFormat="0" applyFill="0" applyAlignment="0" applyProtection="0"/>
    <xf numFmtId="0" fontId="41" fillId="23" borderId="0" applyNumberFormat="0" applyBorder="0" applyAlignment="0" applyProtection="0"/>
    <xf numFmtId="0" fontId="28" fillId="2" borderId="1" applyNumberFormat="0" applyFont="0" applyAlignment="0" applyProtection="0"/>
    <xf numFmtId="0" fontId="42" fillId="21"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3"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32" fillId="21" borderId="2" applyNumberFormat="0" applyAlignment="0" applyProtection="0"/>
    <xf numFmtId="0" fontId="33" fillId="22" borderId="3" applyNumberFormat="0" applyAlignment="0" applyProtection="0"/>
    <xf numFmtId="0" fontId="34" fillId="0" borderId="0" applyNumberFormat="0" applyFill="0" applyBorder="0" applyAlignment="0" applyProtection="0"/>
    <xf numFmtId="0" fontId="35" fillId="5" borderId="0" applyNumberFormat="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8" borderId="2" applyNumberFormat="0" applyAlignment="0" applyProtection="0"/>
    <xf numFmtId="0" fontId="40" fillId="0" borderId="7" applyNumberFormat="0" applyFill="0" applyAlignment="0" applyProtection="0"/>
    <xf numFmtId="0" fontId="41" fillId="23" borderId="0" applyNumberFormat="0" applyBorder="0" applyAlignment="0" applyProtection="0"/>
    <xf numFmtId="0" fontId="42" fillId="21"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7" fillId="0" borderId="0"/>
    <xf numFmtId="0" fontId="27" fillId="2" borderId="1" applyNumberFormat="0" applyFont="0" applyAlignment="0" applyProtection="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27" fillId="0" borderId="0"/>
    <xf numFmtId="0" fontId="27" fillId="2" borderId="1" applyNumberFormat="0" applyFont="0" applyAlignment="0" applyProtection="0"/>
    <xf numFmtId="0" fontId="15" fillId="0" borderId="0"/>
    <xf numFmtId="0" fontId="14" fillId="0" borderId="0"/>
    <xf numFmtId="0" fontId="14" fillId="0" borderId="0"/>
    <xf numFmtId="0" fontId="13" fillId="0" borderId="0"/>
    <xf numFmtId="0" fontId="13" fillId="0" borderId="0"/>
    <xf numFmtId="0" fontId="12" fillId="0" borderId="0"/>
    <xf numFmtId="43" fontId="27" fillId="0" borderId="0" applyFont="0" applyFill="0" applyBorder="0" applyAlignment="0" applyProtection="0"/>
    <xf numFmtId="0" fontId="11" fillId="0" borderId="0"/>
    <xf numFmtId="44" fontId="53" fillId="0" borderId="0" applyFont="0" applyFill="0" applyBorder="0" applyAlignment="0" applyProtection="0"/>
    <xf numFmtId="0" fontId="10" fillId="0" borderId="0"/>
    <xf numFmtId="0" fontId="9" fillId="0" borderId="0"/>
    <xf numFmtId="0" fontId="9" fillId="0" borderId="0"/>
    <xf numFmtId="0" fontId="54" fillId="26" borderId="0" applyNumberFormat="0" applyBorder="0" applyAlignment="0" applyProtection="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58" fillId="0" borderId="0" applyNumberFormat="0" applyFill="0" applyBorder="0" applyAlignment="0" applyProtection="0"/>
  </cellStyleXfs>
  <cellXfs count="103">
    <xf numFmtId="0" fontId="0" fillId="0" borderId="0" xfId="0"/>
    <xf numFmtId="0" fontId="0" fillId="0" borderId="0" xfId="0" applyBorder="1"/>
    <xf numFmtId="0" fontId="25" fillId="0" borderId="0" xfId="0" applyFont="1" applyBorder="1" applyAlignment="1"/>
    <xf numFmtId="0" fontId="0" fillId="0" borderId="0" xfId="0" applyBorder="1"/>
    <xf numFmtId="0" fontId="25" fillId="0" borderId="0" xfId="0" applyFont="1" applyBorder="1" applyAlignment="1"/>
    <xf numFmtId="0" fontId="0" fillId="0" borderId="0" xfId="0"/>
    <xf numFmtId="0" fontId="27" fillId="0" borderId="0" xfId="0" applyFont="1"/>
    <xf numFmtId="0" fontId="0" fillId="0" borderId="0" xfId="0"/>
    <xf numFmtId="0" fontId="25" fillId="0" borderId="0" xfId="0" applyFont="1" applyBorder="1" applyAlignment="1">
      <alignment horizontal="left"/>
    </xf>
    <xf numFmtId="0" fontId="47" fillId="0" borderId="0" xfId="0" applyFont="1" applyBorder="1" applyAlignment="1">
      <alignment horizontal="left"/>
    </xf>
    <xf numFmtId="0" fontId="47" fillId="25" borderId="0" xfId="0" applyFont="1" applyFill="1" applyAlignment="1"/>
    <xf numFmtId="0" fontId="48" fillId="25" borderId="0" xfId="0" applyFont="1" applyFill="1"/>
    <xf numFmtId="0" fontId="26" fillId="25" borderId="0" xfId="0" applyFont="1" applyFill="1"/>
    <xf numFmtId="0" fontId="48" fillId="25" borderId="0" xfId="0" applyFont="1" applyFill="1" applyBorder="1"/>
    <xf numFmtId="0" fontId="25" fillId="25" borderId="0" xfId="0" applyFont="1" applyFill="1"/>
    <xf numFmtId="0" fontId="25" fillId="25" borderId="0" xfId="0" applyFont="1" applyFill="1" applyBorder="1" applyAlignment="1">
      <alignment horizontal="left" vertical="center"/>
    </xf>
    <xf numFmtId="0" fontId="25" fillId="25" borderId="0" xfId="0" applyFont="1" applyFill="1" applyBorder="1" applyAlignment="1">
      <alignment horizontal="right" textRotation="90" wrapText="1"/>
    </xf>
    <xf numFmtId="0" fontId="25" fillId="25" borderId="0" xfId="0" applyFont="1" applyFill="1" applyAlignment="1">
      <alignment horizontal="center" vertical="center"/>
    </xf>
    <xf numFmtId="0" fontId="26" fillId="25" borderId="10" xfId="0" applyFont="1" applyFill="1" applyBorder="1" applyAlignment="1">
      <alignment horizontal="right"/>
    </xf>
    <xf numFmtId="0" fontId="46" fillId="24" borderId="13" xfId="0" applyFont="1" applyFill="1" applyBorder="1" applyAlignment="1">
      <alignment horizontal="right" textRotation="90" wrapText="1"/>
    </xf>
    <xf numFmtId="0" fontId="26" fillId="25" borderId="0" xfId="0" applyFont="1" applyFill="1" applyAlignment="1">
      <alignment horizontal="right"/>
    </xf>
    <xf numFmtId="0" fontId="47" fillId="25" borderId="0" xfId="0" applyFont="1" applyFill="1" applyAlignment="1">
      <alignment horizontal="right"/>
    </xf>
    <xf numFmtId="0" fontId="48" fillId="25" borderId="0" xfId="0" applyFont="1" applyFill="1" applyAlignment="1">
      <alignment horizontal="right"/>
    </xf>
    <xf numFmtId="0" fontId="26" fillId="25" borderId="11" xfId="0" applyFont="1" applyFill="1" applyBorder="1"/>
    <xf numFmtId="0" fontId="25" fillId="25" borderId="13" xfId="0" applyFont="1" applyFill="1" applyBorder="1" applyAlignment="1">
      <alignment horizontal="right" textRotation="90" wrapText="1"/>
    </xf>
    <xf numFmtId="4" fontId="26" fillId="25" borderId="12" xfId="0" applyNumberFormat="1" applyFont="1" applyFill="1" applyBorder="1" applyAlignment="1">
      <alignment horizontal="right"/>
    </xf>
    <xf numFmtId="0" fontId="26" fillId="25" borderId="12" xfId="0" applyFont="1" applyFill="1" applyBorder="1" applyAlignment="1">
      <alignment horizontal="right"/>
    </xf>
    <xf numFmtId="2" fontId="51" fillId="0" borderId="14" xfId="0" applyNumberFormat="1" applyFont="1" applyBorder="1"/>
    <xf numFmtId="2" fontId="26" fillId="25" borderId="10" xfId="0" applyNumberFormat="1" applyFont="1" applyFill="1" applyBorder="1"/>
    <xf numFmtId="0" fontId="50" fillId="0" borderId="14" xfId="100" applyFont="1" applyBorder="1" applyAlignment="1">
      <alignment horizontal="right"/>
    </xf>
    <xf numFmtId="0" fontId="52" fillId="0" borderId="14" xfId="100" applyFont="1" applyFill="1" applyBorder="1" applyAlignment="1">
      <alignment horizontal="right"/>
    </xf>
    <xf numFmtId="0" fontId="49" fillId="0" borderId="14" xfId="100" applyFont="1" applyBorder="1" applyAlignment="1">
      <alignment horizontal="right"/>
    </xf>
    <xf numFmtId="0" fontId="3" fillId="0" borderId="0" xfId="123"/>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0" borderId="0" xfId="98" applyFont="1"/>
    <xf numFmtId="0" fontId="27" fillId="25" borderId="0" xfId="98" applyFont="1" applyFill="1"/>
    <xf numFmtId="0" fontId="54" fillId="25" borderId="12" xfId="112" applyFill="1" applyBorder="1" applyAlignment="1">
      <alignment horizontal="right"/>
    </xf>
    <xf numFmtId="0" fontId="27" fillId="27" borderId="0" xfId="98" applyFont="1" applyFill="1"/>
    <xf numFmtId="2" fontId="26" fillId="27" borderId="10" xfId="0" applyNumberFormat="1" applyFont="1" applyFill="1" applyBorder="1"/>
    <xf numFmtId="4" fontId="26" fillId="27" borderId="12" xfId="0" applyNumberFormat="1" applyFont="1" applyFill="1" applyBorder="1" applyAlignment="1">
      <alignment horizontal="right"/>
    </xf>
    <xf numFmtId="0" fontId="26" fillId="27" borderId="0" xfId="0" applyFont="1" applyFill="1"/>
    <xf numFmtId="0" fontId="26" fillId="27" borderId="10" xfId="0" applyFont="1" applyFill="1" applyBorder="1" applyAlignment="1">
      <alignment horizontal="right"/>
    </xf>
    <xf numFmtId="0" fontId="26" fillId="27" borderId="12" xfId="0" applyFont="1" applyFill="1" applyBorder="1" applyAlignment="1">
      <alignment horizontal="right"/>
    </xf>
    <xf numFmtId="0" fontId="54" fillId="27" borderId="12" xfId="112" applyFill="1" applyBorder="1" applyAlignment="1">
      <alignment horizontal="right"/>
    </xf>
    <xf numFmtId="0" fontId="26" fillId="27" borderId="0" xfId="0" applyFont="1" applyFill="1" applyBorder="1"/>
    <xf numFmtId="0" fontId="49" fillId="0" borderId="16" xfId="100" applyFont="1" applyBorder="1" applyAlignment="1">
      <alignment horizontal="center"/>
    </xf>
    <xf numFmtId="0" fontId="49" fillId="0" borderId="17" xfId="100" applyFont="1" applyBorder="1" applyAlignment="1">
      <alignment horizontal="center"/>
    </xf>
    <xf numFmtId="0" fontId="49" fillId="0" borderId="18" xfId="100" applyFont="1" applyBorder="1" applyAlignment="1">
      <alignment horizontal="center"/>
    </xf>
    <xf numFmtId="0" fontId="50" fillId="0" borderId="20" xfId="98" applyFont="1" applyBorder="1" applyAlignment="1">
      <alignment horizontal="left"/>
    </xf>
    <xf numFmtId="0" fontId="50" fillId="0" borderId="19" xfId="98" applyFont="1" applyBorder="1" applyAlignment="1">
      <alignment horizontal="left"/>
    </xf>
    <xf numFmtId="0" fontId="50" fillId="0" borderId="21" xfId="98" applyFont="1" applyBorder="1" applyAlignment="1">
      <alignment horizontal="left"/>
    </xf>
    <xf numFmtId="0" fontId="50" fillId="0" borderId="0" xfId="98" applyFont="1" applyBorder="1" applyAlignment="1">
      <alignment horizontal="left"/>
    </xf>
    <xf numFmtId="0" fontId="50" fillId="0" borderId="22" xfId="98" applyFont="1" applyBorder="1" applyAlignment="1">
      <alignment horizontal="left"/>
    </xf>
    <xf numFmtId="0" fontId="50" fillId="0" borderId="15" xfId="98" applyFont="1" applyBorder="1" applyAlignment="1">
      <alignment horizontal="left"/>
    </xf>
    <xf numFmtId="0" fontId="47" fillId="25" borderId="0" xfId="0" applyFont="1" applyFill="1" applyAlignment="1">
      <alignment horizontal="right"/>
    </xf>
    <xf numFmtId="0" fontId="47" fillId="0" borderId="0" xfId="0" applyFont="1" applyFill="1" applyAlignment="1">
      <alignment horizontal="left"/>
    </xf>
    <xf numFmtId="0" fontId="0" fillId="0" borderId="0" xfId="0" applyAlignment="1"/>
    <xf numFmtId="0" fontId="25" fillId="25" borderId="0" xfId="98" applyFont="1" applyFill="1" applyAlignment="1">
      <alignment horizontal="left" wrapText="1"/>
    </xf>
    <xf numFmtId="0" fontId="25" fillId="25" borderId="0" xfId="98" applyFont="1" applyFill="1" applyAlignment="1">
      <alignment wrapText="1"/>
    </xf>
    <xf numFmtId="0" fontId="25" fillId="0" borderId="0" xfId="98" applyFont="1" applyFill="1" applyAlignment="1">
      <alignment horizontal="left"/>
    </xf>
    <xf numFmtId="0" fontId="1" fillId="0" borderId="0" xfId="127" applyAlignment="1"/>
    <xf numFmtId="0" fontId="26" fillId="25" borderId="0" xfId="98" applyFont="1" applyFill="1"/>
    <xf numFmtId="0" fontId="55" fillId="25" borderId="0" xfId="127" applyFont="1" applyFill="1" applyBorder="1" applyAlignment="1"/>
    <xf numFmtId="0" fontId="27" fillId="28" borderId="16" xfId="127" applyFont="1" applyFill="1" applyBorder="1" applyAlignment="1" applyProtection="1">
      <alignment horizontal="center"/>
      <protection locked="0"/>
    </xf>
    <xf numFmtId="0" fontId="27" fillId="28" borderId="17" xfId="127" applyFont="1" applyFill="1" applyBorder="1" applyAlignment="1" applyProtection="1">
      <alignment horizontal="center"/>
      <protection locked="0"/>
    </xf>
    <xf numFmtId="0" fontId="27" fillId="28" borderId="18" xfId="127" applyFont="1" applyFill="1" applyBorder="1" applyAlignment="1" applyProtection="1">
      <alignment horizontal="center"/>
      <protection locked="0"/>
    </xf>
    <xf numFmtId="164" fontId="49" fillId="25" borderId="0" xfId="127" applyNumberFormat="1" applyFont="1" applyFill="1" applyBorder="1" applyAlignment="1">
      <alignment horizontal="center"/>
    </xf>
    <xf numFmtId="0" fontId="49" fillId="25" borderId="0" xfId="127" applyFont="1" applyFill="1" applyBorder="1" applyAlignment="1"/>
    <xf numFmtId="0" fontId="56" fillId="0" borderId="0" xfId="127" applyFont="1" applyAlignment="1">
      <alignment horizontal="left"/>
    </xf>
    <xf numFmtId="0" fontId="57" fillId="25" borderId="0" xfId="98" applyFont="1" applyFill="1"/>
    <xf numFmtId="0" fontId="58" fillId="25" borderId="0" xfId="128" applyFill="1"/>
    <xf numFmtId="0" fontId="27" fillId="25" borderId="0" xfId="98" applyFont="1" applyFill="1" applyAlignment="1">
      <alignment horizontal="center"/>
    </xf>
    <xf numFmtId="0" fontId="50" fillId="29" borderId="23" xfId="98" applyFont="1" applyFill="1" applyBorder="1" applyAlignment="1">
      <alignment horizontal="left"/>
    </xf>
    <xf numFmtId="0" fontId="50" fillId="29" borderId="24" xfId="98" applyFont="1" applyFill="1" applyBorder="1" applyAlignment="1">
      <alignment horizontal="left"/>
    </xf>
    <xf numFmtId="0" fontId="50" fillId="29" borderId="25" xfId="98" applyFont="1" applyFill="1" applyBorder="1" applyAlignment="1">
      <alignment horizontal="left"/>
    </xf>
    <xf numFmtId="0" fontId="57" fillId="25" borderId="23" xfId="98" applyFont="1" applyFill="1" applyBorder="1" applyAlignment="1">
      <alignment horizontal="center" vertical="center" wrapText="1"/>
    </xf>
    <xf numFmtId="0" fontId="57" fillId="25" borderId="24" xfId="98" applyFont="1" applyFill="1" applyBorder="1" applyAlignment="1">
      <alignment horizontal="center" vertical="center" wrapText="1"/>
    </xf>
    <xf numFmtId="0" fontId="57" fillId="25" borderId="25" xfId="98" applyFont="1" applyFill="1" applyBorder="1" applyAlignment="1">
      <alignment horizontal="center" vertical="center" wrapText="1"/>
    </xf>
    <xf numFmtId="0" fontId="59" fillId="25" borderId="23" xfId="98" applyFont="1" applyFill="1" applyBorder="1" applyAlignment="1">
      <alignment horizontal="center" vertical="center" wrapText="1"/>
    </xf>
    <xf numFmtId="0" fontId="59" fillId="25" borderId="24" xfId="98" applyFont="1" applyFill="1" applyBorder="1" applyAlignment="1">
      <alignment horizontal="center" vertical="center" wrapText="1"/>
    </xf>
    <xf numFmtId="0" fontId="59" fillId="25" borderId="25" xfId="98" applyFont="1" applyFill="1" applyBorder="1" applyAlignment="1">
      <alignment horizontal="center" vertical="center" wrapText="1"/>
    </xf>
    <xf numFmtId="0" fontId="61" fillId="25" borderId="0" xfId="98" applyFont="1" applyFill="1" applyAlignment="1">
      <alignment wrapText="1"/>
    </xf>
    <xf numFmtId="0" fontId="61" fillId="24" borderId="13" xfId="98" applyFont="1" applyFill="1" applyBorder="1" applyAlignment="1">
      <alignment horizontal="center" wrapText="1"/>
    </xf>
    <xf numFmtId="0" fontId="61" fillId="24" borderId="0" xfId="98" applyFont="1" applyFill="1" applyBorder="1" applyAlignment="1">
      <alignment horizontal="center" wrapText="1"/>
    </xf>
    <xf numFmtId="0" fontId="61" fillId="24" borderId="26" xfId="98" applyFont="1" applyFill="1" applyBorder="1" applyAlignment="1">
      <alignment horizontal="center" wrapText="1"/>
    </xf>
    <xf numFmtId="0" fontId="61" fillId="25" borderId="0" xfId="98" applyFont="1" applyFill="1" applyAlignment="1">
      <alignment horizontal="center" wrapText="1"/>
    </xf>
    <xf numFmtId="0" fontId="27" fillId="28" borderId="27" xfId="98" applyFont="1" applyFill="1" applyBorder="1" applyAlignment="1" applyProtection="1">
      <alignment horizontal="center"/>
      <protection locked="0"/>
    </xf>
    <xf numFmtId="0" fontId="27" fillId="28" borderId="15" xfId="98" applyFont="1" applyFill="1" applyBorder="1" applyAlignment="1" applyProtection="1">
      <alignment horizontal="center"/>
      <protection locked="0"/>
    </xf>
    <xf numFmtId="0" fontId="27" fillId="28" borderId="28" xfId="98" applyFont="1" applyFill="1" applyBorder="1" applyAlignment="1" applyProtection="1">
      <alignment horizontal="center"/>
      <protection locked="0"/>
    </xf>
    <xf numFmtId="0" fontId="27" fillId="30" borderId="19" xfId="98" applyFont="1" applyFill="1" applyBorder="1"/>
    <xf numFmtId="0" fontId="27" fillId="30" borderId="0" xfId="98" applyFont="1" applyFill="1" applyBorder="1"/>
    <xf numFmtId="0" fontId="27" fillId="25" borderId="15" xfId="98" applyFont="1" applyFill="1" applyBorder="1"/>
    <xf numFmtId="0" fontId="52" fillId="25" borderId="0" xfId="98" applyFont="1" applyFill="1"/>
    <xf numFmtId="0" fontId="27" fillId="25" borderId="0" xfId="98" applyFont="1" applyFill="1" applyAlignment="1">
      <alignment wrapText="1"/>
    </xf>
    <xf numFmtId="0" fontId="62" fillId="25" borderId="0" xfId="98" applyFont="1" applyFill="1"/>
  </cellXfs>
  <cellStyles count="12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8"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7"/>
    <cellStyle name="Normal 12" xfId="119"/>
    <cellStyle name="Normal 13" xfId="121"/>
    <cellStyle name="Normal 14" xfId="123"/>
    <cellStyle name="Normal 15" xfId="125"/>
    <cellStyle name="Normal 16" xfId="127"/>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16"/>
    <cellStyle name="Normal 4 16" xfId="118"/>
    <cellStyle name="Normal 4 17" xfId="120"/>
    <cellStyle name="Normal 4 18" xfId="122"/>
    <cellStyle name="Normal 4 19" xfId="124"/>
    <cellStyle name="Normal 4 2" xfId="47"/>
    <cellStyle name="Normal 4 20" xfId="126"/>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xdr:colOff>
      <xdr:row>31</xdr:row>
      <xdr:rowOff>9525</xdr:rowOff>
    </xdr:from>
    <xdr:ext cx="6800850" cy="3533775"/>
    <xdr:sp macro="" textlink="">
      <xdr:nvSpPr>
        <xdr:cNvPr id="2" name="TextBox 1"/>
        <xdr:cNvSpPr txBox="1"/>
      </xdr:nvSpPr>
      <xdr:spPr>
        <a:xfrm>
          <a:off x="9525" y="65341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L38" sqref="L38"/>
    </sheetView>
  </sheetViews>
  <sheetFormatPr defaultRowHeight="12.75" x14ac:dyDescent="0.2"/>
  <cols>
    <col min="1" max="3" width="9.42578125" customWidth="1"/>
    <col min="4" max="7" width="9.28515625" bestFit="1" customWidth="1"/>
    <col min="8" max="8" width="9.28515625" style="7" bestFit="1" customWidth="1"/>
    <col min="9" max="9" width="9.28515625" style="7" customWidth="1"/>
    <col min="10" max="10" width="9.28515625" style="7" bestFit="1" customWidth="1"/>
    <col min="11" max="11" width="15" style="7" bestFit="1" customWidth="1"/>
    <col min="12" max="12" width="12.42578125" bestFit="1" customWidth="1"/>
  </cols>
  <sheetData>
    <row r="1" spans="1:14" ht="15.75" x14ac:dyDescent="0.25">
      <c r="A1" s="9" t="s">
        <v>0</v>
      </c>
      <c r="B1" s="8"/>
      <c r="C1" s="8"/>
      <c r="D1" s="8"/>
      <c r="E1" s="4"/>
      <c r="F1" s="4"/>
      <c r="G1" s="4"/>
      <c r="H1" s="4"/>
      <c r="I1" s="4"/>
      <c r="J1" s="4"/>
      <c r="K1" s="4"/>
      <c r="L1" s="4"/>
    </row>
    <row r="2" spans="1:14" ht="15.75" x14ac:dyDescent="0.25">
      <c r="A2" s="2"/>
      <c r="B2" s="1"/>
      <c r="C2" s="3"/>
      <c r="D2" s="3"/>
      <c r="E2" s="3"/>
      <c r="F2" s="3"/>
      <c r="G2" s="3"/>
      <c r="H2" s="3"/>
      <c r="I2" s="3"/>
      <c r="J2" s="3"/>
      <c r="K2" s="3"/>
      <c r="L2" s="3"/>
      <c r="M2" s="3"/>
    </row>
    <row r="3" spans="1:14" s="6" customFormat="1" x14ac:dyDescent="0.2">
      <c r="A3" s="53"/>
      <c r="B3" s="54"/>
      <c r="C3" s="55"/>
      <c r="D3" s="29" t="s">
        <v>6</v>
      </c>
      <c r="E3" s="29" t="s">
        <v>7</v>
      </c>
      <c r="F3" s="29" t="s">
        <v>8</v>
      </c>
      <c r="G3" s="29" t="s">
        <v>9</v>
      </c>
      <c r="H3" s="29" t="s">
        <v>17</v>
      </c>
      <c r="I3" s="29" t="s">
        <v>18</v>
      </c>
      <c r="J3" s="29" t="s">
        <v>29</v>
      </c>
      <c r="K3" s="31" t="s">
        <v>30</v>
      </c>
      <c r="L3" s="30" t="s">
        <v>14</v>
      </c>
    </row>
    <row r="4" spans="1:14" x14ac:dyDescent="0.2">
      <c r="A4" s="56" t="s">
        <v>21</v>
      </c>
      <c r="B4" s="57"/>
      <c r="C4" s="57"/>
      <c r="D4" s="36">
        <v>30.099999999999998</v>
      </c>
      <c r="E4" s="36">
        <v>17.600000000000001</v>
      </c>
      <c r="F4" s="36">
        <v>8.4</v>
      </c>
      <c r="G4" s="36">
        <v>8.4</v>
      </c>
      <c r="H4" s="36">
        <v>4.3</v>
      </c>
      <c r="I4" s="36">
        <v>2.4</v>
      </c>
      <c r="J4" s="36">
        <v>4</v>
      </c>
      <c r="K4" s="42">
        <v>10</v>
      </c>
      <c r="L4" s="27">
        <f t="shared" ref="L4:L11" si="0">SUM(D4:K4)</f>
        <v>85.2</v>
      </c>
      <c r="N4" s="5"/>
    </row>
    <row r="5" spans="1:14" x14ac:dyDescent="0.2">
      <c r="A5" s="58" t="s">
        <v>22</v>
      </c>
      <c r="B5" s="59"/>
      <c r="C5" s="59"/>
      <c r="D5" s="36">
        <v>32.199999999999996</v>
      </c>
      <c r="E5" s="36">
        <v>18</v>
      </c>
      <c r="F5" s="36">
        <v>9.1999999999999993</v>
      </c>
      <c r="G5" s="36">
        <v>9.1999999999999993</v>
      </c>
      <c r="H5" s="36">
        <v>4.7</v>
      </c>
      <c r="I5" s="36">
        <v>4.7</v>
      </c>
      <c r="J5" s="36">
        <v>4.5999999999999996</v>
      </c>
      <c r="K5" s="42">
        <v>9.1999999999999993</v>
      </c>
      <c r="L5" s="27">
        <f t="shared" si="0"/>
        <v>91.8</v>
      </c>
    </row>
    <row r="6" spans="1:14" x14ac:dyDescent="0.2">
      <c r="A6" s="58" t="s">
        <v>23</v>
      </c>
      <c r="B6" s="59"/>
      <c r="C6" s="59"/>
      <c r="D6" s="36">
        <v>31.5</v>
      </c>
      <c r="E6" s="36">
        <v>18</v>
      </c>
      <c r="F6" s="36">
        <v>8.8000000000000007</v>
      </c>
      <c r="G6" s="36">
        <v>8.6</v>
      </c>
      <c r="H6" s="36">
        <v>4.5</v>
      </c>
      <c r="I6" s="36">
        <v>4.7</v>
      </c>
      <c r="J6" s="36">
        <v>4.5</v>
      </c>
      <c r="K6" s="42">
        <v>10</v>
      </c>
      <c r="L6" s="27">
        <f t="shared" si="0"/>
        <v>90.6</v>
      </c>
    </row>
    <row r="7" spans="1:14" x14ac:dyDescent="0.2">
      <c r="A7" s="58" t="s">
        <v>24</v>
      </c>
      <c r="B7" s="59"/>
      <c r="C7" s="59"/>
      <c r="D7" s="36">
        <v>32.199999999999996</v>
      </c>
      <c r="E7" s="36">
        <v>18</v>
      </c>
      <c r="F7" s="36">
        <v>9.1999999999999993</v>
      </c>
      <c r="G7" s="36">
        <v>9.1999999999999993</v>
      </c>
      <c r="H7" s="36">
        <v>4.7</v>
      </c>
      <c r="I7" s="36">
        <v>4.7</v>
      </c>
      <c r="J7" s="36">
        <v>4.5999999999999996</v>
      </c>
      <c r="K7" s="42">
        <v>9.1999999999999993</v>
      </c>
      <c r="L7" s="27">
        <f t="shared" si="0"/>
        <v>91.8</v>
      </c>
    </row>
    <row r="8" spans="1:14" x14ac:dyDescent="0.2">
      <c r="A8" s="58" t="s">
        <v>25</v>
      </c>
      <c r="B8" s="59"/>
      <c r="C8" s="59"/>
      <c r="D8" s="36">
        <v>32.199999999999996</v>
      </c>
      <c r="E8" s="36">
        <v>18</v>
      </c>
      <c r="F8" s="36">
        <v>9</v>
      </c>
      <c r="G8" s="36">
        <v>8.6</v>
      </c>
      <c r="H8" s="36">
        <v>4.5999999999999996</v>
      </c>
      <c r="I8" s="36">
        <v>4.4000000000000004</v>
      </c>
      <c r="J8" s="36">
        <v>4.5</v>
      </c>
      <c r="K8" s="42">
        <v>9.4</v>
      </c>
      <c r="L8" s="27">
        <f t="shared" si="0"/>
        <v>90.7</v>
      </c>
    </row>
    <row r="9" spans="1:14" x14ac:dyDescent="0.2">
      <c r="A9" s="58" t="s">
        <v>26</v>
      </c>
      <c r="B9" s="59"/>
      <c r="C9" s="59"/>
      <c r="D9" s="36">
        <v>32.9</v>
      </c>
      <c r="E9" s="36">
        <v>18</v>
      </c>
      <c r="F9" s="36">
        <v>9.1999999999999993</v>
      </c>
      <c r="G9" s="36">
        <v>9</v>
      </c>
      <c r="H9" s="36">
        <v>4.8</v>
      </c>
      <c r="I9" s="36">
        <v>4.7</v>
      </c>
      <c r="J9" s="36">
        <v>4.7</v>
      </c>
      <c r="K9" s="42">
        <v>10</v>
      </c>
      <c r="L9" s="27">
        <f t="shared" si="0"/>
        <v>93.3</v>
      </c>
    </row>
    <row r="10" spans="1:14" x14ac:dyDescent="0.2">
      <c r="A10" s="58" t="s">
        <v>27</v>
      </c>
      <c r="B10" s="59"/>
      <c r="C10" s="59"/>
      <c r="D10" s="36">
        <v>32.9</v>
      </c>
      <c r="E10" s="36">
        <v>18.399999999999999</v>
      </c>
      <c r="F10" s="36">
        <v>9.1999999999999993</v>
      </c>
      <c r="G10" s="36">
        <v>9.1999999999999993</v>
      </c>
      <c r="H10" s="36">
        <v>4.7</v>
      </c>
      <c r="I10" s="36">
        <v>4.7</v>
      </c>
      <c r="J10" s="36">
        <v>4.7</v>
      </c>
      <c r="K10" s="42">
        <v>10</v>
      </c>
      <c r="L10" s="27">
        <f t="shared" si="0"/>
        <v>93.800000000000011</v>
      </c>
    </row>
    <row r="11" spans="1:14" x14ac:dyDescent="0.2">
      <c r="A11" s="60" t="s">
        <v>28</v>
      </c>
      <c r="B11" s="61"/>
      <c r="C11" s="61"/>
      <c r="D11" s="36">
        <v>32.199999999999996</v>
      </c>
      <c r="E11" s="36">
        <v>18</v>
      </c>
      <c r="F11" s="36">
        <v>9.1999999999999993</v>
      </c>
      <c r="G11" s="36">
        <v>9.1999999999999993</v>
      </c>
      <c r="H11" s="36">
        <v>4.7</v>
      </c>
      <c r="I11" s="36">
        <v>4.8</v>
      </c>
      <c r="J11" s="36">
        <v>4.5999999999999996</v>
      </c>
      <c r="K11" s="42">
        <v>10</v>
      </c>
      <c r="L11" s="27">
        <f t="shared" si="0"/>
        <v>92.699999999999989</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L8" sqref="L8"/>
    </sheetView>
  </sheetViews>
  <sheetFormatPr defaultRowHeight="12.75" x14ac:dyDescent="0.2"/>
  <cols>
    <col min="4" max="9" width="9.28515625" bestFit="1" customWidth="1"/>
    <col min="10" max="10" width="15" bestFit="1" customWidth="1"/>
    <col min="11" max="11" width="14.42578125" bestFit="1" customWidth="1"/>
  </cols>
  <sheetData>
    <row r="1" spans="1:17" ht="15.75" x14ac:dyDescent="0.25">
      <c r="A1" s="9" t="s">
        <v>0</v>
      </c>
      <c r="B1" s="8"/>
      <c r="C1" s="8"/>
      <c r="D1" s="8"/>
      <c r="E1" s="4"/>
      <c r="F1" s="4"/>
      <c r="G1" s="4"/>
      <c r="H1" s="4"/>
      <c r="I1" s="4"/>
    </row>
    <row r="2" spans="1:17" ht="15.75" x14ac:dyDescent="0.25">
      <c r="A2" s="4"/>
      <c r="B2" s="3"/>
      <c r="C2" s="3"/>
      <c r="D2" s="3"/>
      <c r="E2" s="3"/>
      <c r="F2" s="3"/>
      <c r="G2" s="3"/>
      <c r="H2" s="3"/>
      <c r="I2" s="3"/>
    </row>
    <row r="3" spans="1:17" x14ac:dyDescent="0.2">
      <c r="A3" s="53"/>
      <c r="B3" s="54"/>
      <c r="C3" s="55"/>
      <c r="D3" s="29" t="s">
        <v>6</v>
      </c>
      <c r="E3" s="29" t="s">
        <v>7</v>
      </c>
      <c r="F3" s="29" t="s">
        <v>8</v>
      </c>
      <c r="G3" s="29" t="s">
        <v>9</v>
      </c>
      <c r="H3" s="29" t="s">
        <v>17</v>
      </c>
      <c r="I3" s="29" t="s">
        <v>18</v>
      </c>
      <c r="J3" s="29" t="s">
        <v>29</v>
      </c>
      <c r="K3" s="31" t="s">
        <v>30</v>
      </c>
      <c r="L3" s="30" t="s">
        <v>14</v>
      </c>
      <c r="M3" s="6"/>
      <c r="N3" s="6"/>
      <c r="O3" s="6"/>
      <c r="P3" s="6"/>
      <c r="Q3" s="6"/>
    </row>
    <row r="4" spans="1:17" x14ac:dyDescent="0.2">
      <c r="A4" s="56" t="s">
        <v>21</v>
      </c>
      <c r="B4" s="57"/>
      <c r="C4" s="57"/>
      <c r="D4" s="37">
        <v>21</v>
      </c>
      <c r="E4" s="37">
        <v>12</v>
      </c>
      <c r="F4" s="37">
        <v>6</v>
      </c>
      <c r="G4" s="37">
        <v>6</v>
      </c>
      <c r="H4" s="37">
        <v>3</v>
      </c>
      <c r="I4" s="37">
        <v>3</v>
      </c>
      <c r="J4" s="37">
        <v>3</v>
      </c>
      <c r="K4" s="39">
        <v>10</v>
      </c>
      <c r="L4" s="27">
        <f t="shared" ref="L4:L11" si="0">SUM(D4:K4)</f>
        <v>64</v>
      </c>
      <c r="M4" s="7"/>
      <c r="N4" s="7"/>
      <c r="O4" s="7"/>
      <c r="P4" s="7"/>
      <c r="Q4" s="7"/>
    </row>
    <row r="5" spans="1:17" x14ac:dyDescent="0.2">
      <c r="A5" s="58" t="s">
        <v>22</v>
      </c>
      <c r="B5" s="59"/>
      <c r="C5" s="59"/>
      <c r="D5" s="37">
        <v>35</v>
      </c>
      <c r="E5" s="37">
        <v>20</v>
      </c>
      <c r="F5" s="37">
        <v>10</v>
      </c>
      <c r="G5" s="37">
        <v>9</v>
      </c>
      <c r="H5" s="37">
        <v>5</v>
      </c>
      <c r="I5" s="37">
        <v>5</v>
      </c>
      <c r="J5" s="37">
        <v>5</v>
      </c>
      <c r="K5" s="39">
        <v>9.1999999999999993</v>
      </c>
      <c r="L5" s="27">
        <f t="shared" si="0"/>
        <v>98.2</v>
      </c>
      <c r="M5" s="7"/>
      <c r="N5" s="7"/>
      <c r="O5" s="7"/>
      <c r="P5" s="7"/>
      <c r="Q5" s="7"/>
    </row>
    <row r="6" spans="1:17" x14ac:dyDescent="0.2">
      <c r="A6" s="58" t="s">
        <v>23</v>
      </c>
      <c r="B6" s="59"/>
      <c r="C6" s="59"/>
      <c r="D6" s="37">
        <v>24.5</v>
      </c>
      <c r="E6" s="37">
        <v>14</v>
      </c>
      <c r="F6" s="37">
        <v>7</v>
      </c>
      <c r="G6" s="37">
        <v>8</v>
      </c>
      <c r="H6" s="37">
        <v>4</v>
      </c>
      <c r="I6" s="37">
        <v>4</v>
      </c>
      <c r="J6" s="37">
        <v>4</v>
      </c>
      <c r="K6" s="39">
        <v>10</v>
      </c>
      <c r="L6" s="27">
        <f t="shared" si="0"/>
        <v>75.5</v>
      </c>
      <c r="M6" s="7"/>
      <c r="N6" s="7"/>
      <c r="O6" s="7"/>
      <c r="P6" s="7"/>
      <c r="Q6" s="7"/>
    </row>
    <row r="7" spans="1:17" x14ac:dyDescent="0.2">
      <c r="A7" s="58" t="s">
        <v>24</v>
      </c>
      <c r="B7" s="59"/>
      <c r="C7" s="59"/>
      <c r="D7" s="37">
        <v>24.5</v>
      </c>
      <c r="E7" s="37">
        <v>14</v>
      </c>
      <c r="F7" s="37">
        <v>8</v>
      </c>
      <c r="G7" s="37">
        <v>8</v>
      </c>
      <c r="H7" s="37">
        <v>4</v>
      </c>
      <c r="I7" s="37">
        <v>4</v>
      </c>
      <c r="J7" s="37">
        <v>4</v>
      </c>
      <c r="K7" s="39">
        <v>9.1999999999999993</v>
      </c>
      <c r="L7" s="27">
        <f t="shared" si="0"/>
        <v>75.7</v>
      </c>
      <c r="M7" s="7"/>
      <c r="N7" s="7"/>
      <c r="O7" s="7"/>
      <c r="P7" s="7"/>
      <c r="Q7" s="7"/>
    </row>
    <row r="8" spans="1:17" x14ac:dyDescent="0.2">
      <c r="A8" s="58" t="s">
        <v>25</v>
      </c>
      <c r="B8" s="59"/>
      <c r="C8" s="59"/>
      <c r="D8" s="37">
        <v>28</v>
      </c>
      <c r="E8" s="37">
        <v>14</v>
      </c>
      <c r="F8" s="37">
        <v>7</v>
      </c>
      <c r="G8" s="37">
        <v>6</v>
      </c>
      <c r="H8" s="37">
        <v>3.5</v>
      </c>
      <c r="I8" s="37">
        <v>3.5</v>
      </c>
      <c r="J8" s="37">
        <v>4</v>
      </c>
      <c r="K8" s="39">
        <v>9.4</v>
      </c>
      <c r="L8" s="27">
        <f t="shared" si="0"/>
        <v>75.400000000000006</v>
      </c>
      <c r="M8" s="7"/>
      <c r="N8" s="7"/>
      <c r="O8" s="7"/>
      <c r="P8" s="7"/>
      <c r="Q8" s="7"/>
    </row>
    <row r="9" spans="1:17" x14ac:dyDescent="0.2">
      <c r="A9" s="58" t="s">
        <v>26</v>
      </c>
      <c r="B9" s="59"/>
      <c r="C9" s="59"/>
      <c r="D9" s="37">
        <v>35</v>
      </c>
      <c r="E9" s="37">
        <v>20</v>
      </c>
      <c r="F9" s="37">
        <v>10</v>
      </c>
      <c r="G9" s="37">
        <v>10</v>
      </c>
      <c r="H9" s="37">
        <v>5</v>
      </c>
      <c r="I9" s="37">
        <v>5</v>
      </c>
      <c r="J9" s="37">
        <v>5</v>
      </c>
      <c r="K9" s="39">
        <v>10</v>
      </c>
      <c r="L9" s="27">
        <f t="shared" si="0"/>
        <v>100</v>
      </c>
      <c r="M9" s="7"/>
      <c r="N9" s="7"/>
      <c r="O9" s="7"/>
      <c r="P9" s="7"/>
      <c r="Q9" s="7"/>
    </row>
    <row r="10" spans="1:17" x14ac:dyDescent="0.2">
      <c r="A10" s="58" t="s">
        <v>27</v>
      </c>
      <c r="B10" s="59"/>
      <c r="C10" s="59"/>
      <c r="D10" s="37">
        <v>35</v>
      </c>
      <c r="E10" s="37">
        <v>20</v>
      </c>
      <c r="F10" s="37">
        <v>10</v>
      </c>
      <c r="G10" s="37">
        <v>10</v>
      </c>
      <c r="H10" s="37">
        <v>5</v>
      </c>
      <c r="I10" s="37">
        <v>5</v>
      </c>
      <c r="J10" s="37">
        <v>5</v>
      </c>
      <c r="K10" s="39">
        <v>10</v>
      </c>
      <c r="L10" s="27">
        <f t="shared" si="0"/>
        <v>100</v>
      </c>
      <c r="M10" s="7"/>
      <c r="N10" s="7"/>
      <c r="O10" s="7"/>
      <c r="P10" s="7"/>
      <c r="Q10" s="7"/>
    </row>
    <row r="11" spans="1:17" x14ac:dyDescent="0.2">
      <c r="A11" s="60" t="s">
        <v>28</v>
      </c>
      <c r="B11" s="61"/>
      <c r="C11" s="61"/>
      <c r="D11" s="37">
        <v>31.5</v>
      </c>
      <c r="E11" s="37">
        <v>18</v>
      </c>
      <c r="F11" s="37">
        <v>8</v>
      </c>
      <c r="G11" s="37">
        <v>8</v>
      </c>
      <c r="H11" s="37">
        <v>4</v>
      </c>
      <c r="I11" s="37">
        <v>4.5</v>
      </c>
      <c r="J11" s="37">
        <v>4.5</v>
      </c>
      <c r="K11" s="39">
        <v>10</v>
      </c>
      <c r="L11" s="27">
        <f t="shared" si="0"/>
        <v>88.5</v>
      </c>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row r="26" spans="1:17" x14ac:dyDescent="0.2">
      <c r="A26" s="7"/>
      <c r="B26" s="7"/>
      <c r="C26" s="7"/>
      <c r="D26" s="7"/>
      <c r="E26" s="7"/>
      <c r="F26" s="7"/>
      <c r="G26" s="7"/>
      <c r="H26" s="7"/>
      <c r="I26" s="7"/>
      <c r="J26" s="7"/>
      <c r="K26" s="7"/>
      <c r="L26" s="7"/>
      <c r="M26" s="7"/>
    </row>
    <row r="27" spans="1:17" x14ac:dyDescent="0.2">
      <c r="A27" s="7"/>
      <c r="B27" s="7"/>
      <c r="C27" s="7"/>
      <c r="D27" s="7"/>
      <c r="E27" s="7"/>
      <c r="F27" s="7"/>
      <c r="G27" s="7"/>
      <c r="H27" s="7"/>
      <c r="I27" s="7"/>
      <c r="J27" s="7"/>
      <c r="K27" s="7"/>
      <c r="L27" s="7"/>
      <c r="M27" s="7"/>
    </row>
  </sheetData>
  <mergeCells count="9">
    <mergeCell ref="A9:C9"/>
    <mergeCell ref="A10:C10"/>
    <mergeCell ref="A11:C11"/>
    <mergeCell ref="A6:C6"/>
    <mergeCell ref="A3:C3"/>
    <mergeCell ref="A4:C4"/>
    <mergeCell ref="A5:C5"/>
    <mergeCell ref="A7:C7"/>
    <mergeCell ref="A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L9" sqref="L9"/>
    </sheetView>
  </sheetViews>
  <sheetFormatPr defaultRowHeight="12.75" x14ac:dyDescent="0.2"/>
  <cols>
    <col min="4" max="9" width="9.28515625" bestFit="1" customWidth="1"/>
    <col min="10" max="10" width="1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row>
    <row r="3" spans="1:17" x14ac:dyDescent="0.2">
      <c r="A3" s="53"/>
      <c r="B3" s="54"/>
      <c r="C3" s="55"/>
      <c r="D3" s="29" t="s">
        <v>6</v>
      </c>
      <c r="E3" s="29" t="s">
        <v>7</v>
      </c>
      <c r="F3" s="29" t="s">
        <v>8</v>
      </c>
      <c r="G3" s="29" t="s">
        <v>9</v>
      </c>
      <c r="H3" s="29" t="s">
        <v>17</v>
      </c>
      <c r="I3" s="29" t="s">
        <v>18</v>
      </c>
      <c r="J3" s="29" t="s">
        <v>29</v>
      </c>
      <c r="K3" s="31" t="s">
        <v>30</v>
      </c>
      <c r="L3" s="30" t="s">
        <v>14</v>
      </c>
      <c r="M3" s="6"/>
      <c r="N3" s="6"/>
      <c r="O3" s="6"/>
      <c r="P3" s="6"/>
      <c r="Q3" s="6"/>
    </row>
    <row r="4" spans="1:17" x14ac:dyDescent="0.2">
      <c r="A4" s="56" t="s">
        <v>21</v>
      </c>
      <c r="B4" s="57"/>
      <c r="C4" s="57"/>
      <c r="D4" s="38">
        <v>16.8</v>
      </c>
      <c r="E4" s="38">
        <v>13.6</v>
      </c>
      <c r="F4" s="38">
        <v>8.8000000000000007</v>
      </c>
      <c r="G4" s="38">
        <v>7</v>
      </c>
      <c r="H4" s="38">
        <v>3.5</v>
      </c>
      <c r="I4" s="38">
        <v>3.5</v>
      </c>
      <c r="J4" s="38">
        <v>3.5</v>
      </c>
      <c r="K4" s="42">
        <v>10</v>
      </c>
      <c r="L4" s="27">
        <f t="shared" ref="L4:L11" si="0">SUM(D4:K4)</f>
        <v>66.7</v>
      </c>
      <c r="M4" s="7"/>
      <c r="N4" s="7"/>
      <c r="O4" s="7"/>
      <c r="P4" s="7"/>
      <c r="Q4" s="7"/>
    </row>
    <row r="5" spans="1:17" x14ac:dyDescent="0.2">
      <c r="A5" s="58" t="s">
        <v>22</v>
      </c>
      <c r="B5" s="59"/>
      <c r="C5" s="59"/>
      <c r="D5" s="38">
        <v>24.5</v>
      </c>
      <c r="E5" s="38">
        <v>13.2</v>
      </c>
      <c r="F5" s="38">
        <v>8.8000000000000007</v>
      </c>
      <c r="G5" s="38">
        <v>7</v>
      </c>
      <c r="H5" s="38">
        <v>3.5</v>
      </c>
      <c r="I5" s="38">
        <v>3.5</v>
      </c>
      <c r="J5" s="38">
        <v>2.4</v>
      </c>
      <c r="K5" s="42">
        <v>9.1999999999999993</v>
      </c>
      <c r="L5" s="27">
        <f t="shared" si="0"/>
        <v>72.099999999999994</v>
      </c>
      <c r="M5" s="7"/>
      <c r="N5" s="7"/>
      <c r="O5" s="7"/>
      <c r="P5" s="7"/>
      <c r="Q5" s="7"/>
    </row>
    <row r="6" spans="1:17" x14ac:dyDescent="0.2">
      <c r="A6" s="58" t="s">
        <v>23</v>
      </c>
      <c r="B6" s="59"/>
      <c r="C6" s="59"/>
      <c r="D6" s="38">
        <v>24.5</v>
      </c>
      <c r="E6" s="38">
        <v>14</v>
      </c>
      <c r="F6" s="38">
        <v>7</v>
      </c>
      <c r="G6" s="38">
        <v>7</v>
      </c>
      <c r="H6" s="38">
        <v>4.4000000000000004</v>
      </c>
      <c r="I6" s="38">
        <v>4.4000000000000004</v>
      </c>
      <c r="J6" s="38">
        <v>3.4</v>
      </c>
      <c r="K6" s="42">
        <v>10</v>
      </c>
      <c r="L6" s="27">
        <f t="shared" si="0"/>
        <v>74.7</v>
      </c>
      <c r="M6" s="7"/>
      <c r="N6" s="7"/>
      <c r="O6" s="7"/>
      <c r="P6" s="7"/>
      <c r="Q6" s="7"/>
    </row>
    <row r="7" spans="1:17" x14ac:dyDescent="0.2">
      <c r="A7" s="58" t="s">
        <v>24</v>
      </c>
      <c r="B7" s="59"/>
      <c r="C7" s="59"/>
      <c r="D7" s="38">
        <v>30.800000000000004</v>
      </c>
      <c r="E7" s="38">
        <v>17.600000000000001</v>
      </c>
      <c r="F7" s="38">
        <v>8.8000000000000007</v>
      </c>
      <c r="G7" s="38">
        <v>7</v>
      </c>
      <c r="H7" s="38">
        <v>4.4000000000000004</v>
      </c>
      <c r="I7" s="38">
        <v>4.4000000000000004</v>
      </c>
      <c r="J7" s="38">
        <v>4.5</v>
      </c>
      <c r="K7" s="42">
        <v>9.1999999999999993</v>
      </c>
      <c r="L7" s="27">
        <f t="shared" si="0"/>
        <v>86.700000000000017</v>
      </c>
      <c r="M7" s="7"/>
      <c r="N7" s="7"/>
      <c r="O7" s="7"/>
      <c r="P7" s="7"/>
      <c r="Q7" s="7"/>
    </row>
    <row r="8" spans="1:17" x14ac:dyDescent="0.2">
      <c r="A8" s="58" t="s">
        <v>25</v>
      </c>
      <c r="B8" s="59"/>
      <c r="C8" s="59"/>
      <c r="D8" s="38">
        <v>24.5</v>
      </c>
      <c r="E8" s="38">
        <v>14</v>
      </c>
      <c r="F8" s="38">
        <v>7</v>
      </c>
      <c r="G8" s="38">
        <v>7</v>
      </c>
      <c r="H8" s="38">
        <v>4.4000000000000004</v>
      </c>
      <c r="I8" s="38">
        <v>4.4000000000000004</v>
      </c>
      <c r="J8" s="38">
        <v>3.5</v>
      </c>
      <c r="K8" s="42">
        <v>9.4</v>
      </c>
      <c r="L8" s="27">
        <f t="shared" si="0"/>
        <v>74.2</v>
      </c>
      <c r="M8" s="7"/>
      <c r="N8" s="7"/>
      <c r="O8" s="7"/>
      <c r="P8" s="7"/>
      <c r="Q8" s="7"/>
    </row>
    <row r="9" spans="1:17" x14ac:dyDescent="0.2">
      <c r="A9" s="58" t="s">
        <v>26</v>
      </c>
      <c r="B9" s="59"/>
      <c r="C9" s="59"/>
      <c r="D9" s="38">
        <v>30.800000000000004</v>
      </c>
      <c r="E9" s="38">
        <v>17.600000000000001</v>
      </c>
      <c r="F9" s="38">
        <v>8.8000000000000007</v>
      </c>
      <c r="G9" s="38">
        <v>8.8000000000000007</v>
      </c>
      <c r="H9" s="38">
        <v>4.4000000000000004</v>
      </c>
      <c r="I9" s="38">
        <v>4.4000000000000004</v>
      </c>
      <c r="J9" s="38">
        <v>4.4000000000000004</v>
      </c>
      <c r="K9" s="42">
        <v>10</v>
      </c>
      <c r="L9" s="27">
        <f t="shared" si="0"/>
        <v>89.200000000000017</v>
      </c>
      <c r="M9" s="7"/>
      <c r="N9" s="7"/>
      <c r="O9" s="7"/>
      <c r="P9" s="7"/>
      <c r="Q9" s="7"/>
    </row>
    <row r="10" spans="1:17" x14ac:dyDescent="0.2">
      <c r="A10" s="58" t="s">
        <v>27</v>
      </c>
      <c r="B10" s="59"/>
      <c r="C10" s="59"/>
      <c r="D10" s="38">
        <v>30.800000000000004</v>
      </c>
      <c r="E10" s="38">
        <v>17.600000000000001</v>
      </c>
      <c r="F10" s="38">
        <v>8.8000000000000007</v>
      </c>
      <c r="G10" s="38">
        <v>8.8000000000000007</v>
      </c>
      <c r="H10" s="38">
        <v>4.4000000000000004</v>
      </c>
      <c r="I10" s="38">
        <v>4.4000000000000004</v>
      </c>
      <c r="J10" s="38">
        <v>4.5</v>
      </c>
      <c r="K10" s="42">
        <v>10</v>
      </c>
      <c r="L10" s="27">
        <f t="shared" si="0"/>
        <v>89.300000000000011</v>
      </c>
      <c r="M10" s="7"/>
      <c r="N10" s="7"/>
      <c r="O10" s="7"/>
      <c r="P10" s="7"/>
      <c r="Q10" s="7"/>
    </row>
    <row r="11" spans="1:17" x14ac:dyDescent="0.2">
      <c r="A11" s="60" t="s">
        <v>28</v>
      </c>
      <c r="B11" s="61"/>
      <c r="C11" s="61"/>
      <c r="D11" s="38">
        <v>24.5</v>
      </c>
      <c r="E11" s="38">
        <v>14</v>
      </c>
      <c r="F11" s="38">
        <v>7</v>
      </c>
      <c r="G11" s="38">
        <v>7</v>
      </c>
      <c r="H11" s="38">
        <v>3.5</v>
      </c>
      <c r="I11" s="38">
        <v>3.5</v>
      </c>
      <c r="J11" s="38">
        <v>3.5</v>
      </c>
      <c r="K11" s="42">
        <v>10</v>
      </c>
      <c r="L11" s="27">
        <f t="shared" si="0"/>
        <v>73</v>
      </c>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row r="26" spans="1:17" x14ac:dyDescent="0.2">
      <c r="A26" s="7"/>
      <c r="B26" s="7"/>
      <c r="C26" s="7"/>
      <c r="D26" s="7"/>
      <c r="E26" s="7"/>
      <c r="F26" s="7"/>
      <c r="G26" s="7"/>
      <c r="H26" s="7"/>
      <c r="I26" s="7"/>
      <c r="J26" s="7"/>
      <c r="K26" s="7"/>
      <c r="L26" s="7"/>
      <c r="M26" s="7"/>
    </row>
    <row r="27" spans="1:17" x14ac:dyDescent="0.2">
      <c r="A27" s="7"/>
      <c r="B27" s="7"/>
      <c r="C27" s="7"/>
      <c r="D27" s="7"/>
      <c r="E27" s="7"/>
      <c r="F27" s="7"/>
      <c r="G27" s="7"/>
      <c r="H27" s="7"/>
      <c r="I27" s="7"/>
      <c r="J27" s="7"/>
      <c r="K27" s="7"/>
      <c r="L27" s="7"/>
      <c r="M27" s="7"/>
    </row>
  </sheetData>
  <mergeCells count="9">
    <mergeCell ref="A9:C9"/>
    <mergeCell ref="A10:C10"/>
    <mergeCell ref="A11:C11"/>
    <mergeCell ref="A6:C6"/>
    <mergeCell ref="A3:C3"/>
    <mergeCell ref="A4:C4"/>
    <mergeCell ref="A5:C5"/>
    <mergeCell ref="A7:C7"/>
    <mergeCell ref="A8:C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L11" sqref="L11"/>
    </sheetView>
  </sheetViews>
  <sheetFormatPr defaultRowHeight="12.75" x14ac:dyDescent="0.2"/>
  <cols>
    <col min="4" max="9" width="9.28515625" bestFit="1" customWidth="1"/>
    <col min="10" max="10" width="1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c r="J2" s="3"/>
    </row>
    <row r="3" spans="1:17" x14ac:dyDescent="0.2">
      <c r="A3" s="53"/>
      <c r="B3" s="54"/>
      <c r="C3" s="55"/>
      <c r="D3" s="29" t="s">
        <v>6</v>
      </c>
      <c r="E3" s="29" t="s">
        <v>7</v>
      </c>
      <c r="F3" s="29" t="s">
        <v>8</v>
      </c>
      <c r="G3" s="29" t="s">
        <v>9</v>
      </c>
      <c r="H3" s="29" t="s">
        <v>17</v>
      </c>
      <c r="I3" s="29" t="s">
        <v>18</v>
      </c>
      <c r="J3" s="29" t="s">
        <v>29</v>
      </c>
      <c r="K3" s="31" t="s">
        <v>30</v>
      </c>
      <c r="L3" s="30" t="s">
        <v>14</v>
      </c>
      <c r="M3" s="6"/>
      <c r="N3" s="6"/>
      <c r="O3" s="6"/>
      <c r="P3" s="6"/>
      <c r="Q3" s="6"/>
    </row>
    <row r="4" spans="1:17" x14ac:dyDescent="0.2">
      <c r="A4" s="56" t="s">
        <v>21</v>
      </c>
      <c r="B4" s="57"/>
      <c r="C4" s="57"/>
      <c r="D4" s="40">
        <v>28</v>
      </c>
      <c r="E4" s="40">
        <v>16</v>
      </c>
      <c r="F4" s="40">
        <v>8.6</v>
      </c>
      <c r="G4" s="40">
        <v>8.6</v>
      </c>
      <c r="H4" s="40">
        <v>4.3</v>
      </c>
      <c r="I4" s="40">
        <v>4.3</v>
      </c>
      <c r="J4" s="40">
        <v>4.3</v>
      </c>
      <c r="K4" s="42">
        <v>10</v>
      </c>
      <c r="L4" s="27">
        <f t="shared" ref="L4:L11" si="0">SUM(D4:K4)</f>
        <v>84.1</v>
      </c>
      <c r="M4" s="7"/>
      <c r="N4" s="7"/>
      <c r="O4" s="7"/>
      <c r="P4" s="7"/>
      <c r="Q4" s="7"/>
    </row>
    <row r="5" spans="1:17" x14ac:dyDescent="0.2">
      <c r="A5" s="58" t="s">
        <v>22</v>
      </c>
      <c r="B5" s="59"/>
      <c r="C5" s="59"/>
      <c r="D5" s="40">
        <v>32.199999999999996</v>
      </c>
      <c r="E5" s="40">
        <v>18.399999999999999</v>
      </c>
      <c r="F5" s="40">
        <v>9</v>
      </c>
      <c r="G5" s="40">
        <v>9</v>
      </c>
      <c r="H5" s="40">
        <v>4.5</v>
      </c>
      <c r="I5" s="40">
        <v>4.5</v>
      </c>
      <c r="J5" s="40">
        <v>4.5</v>
      </c>
      <c r="K5" s="42">
        <v>9.1999999999999993</v>
      </c>
      <c r="L5" s="27">
        <f t="shared" si="0"/>
        <v>91.3</v>
      </c>
      <c r="M5" s="7"/>
      <c r="N5" s="7"/>
      <c r="O5" s="7"/>
      <c r="P5" s="7"/>
      <c r="Q5" s="7"/>
    </row>
    <row r="6" spans="1:17" x14ac:dyDescent="0.2">
      <c r="A6" s="58" t="s">
        <v>23</v>
      </c>
      <c r="B6" s="59"/>
      <c r="C6" s="59"/>
      <c r="D6" s="40">
        <v>30.099999999999998</v>
      </c>
      <c r="E6" s="40">
        <v>18</v>
      </c>
      <c r="F6" s="40">
        <v>8.8000000000000007</v>
      </c>
      <c r="G6" s="40">
        <v>8.8000000000000007</v>
      </c>
      <c r="H6" s="40">
        <v>4.4000000000000004</v>
      </c>
      <c r="I6" s="40">
        <v>4.4000000000000004</v>
      </c>
      <c r="J6" s="40">
        <v>4.4000000000000004</v>
      </c>
      <c r="K6" s="42">
        <v>10</v>
      </c>
      <c r="L6" s="27">
        <f t="shared" si="0"/>
        <v>88.9</v>
      </c>
      <c r="M6" s="7"/>
      <c r="N6" s="7"/>
      <c r="O6" s="7"/>
      <c r="P6" s="7"/>
      <c r="Q6" s="7"/>
    </row>
    <row r="7" spans="1:17" x14ac:dyDescent="0.2">
      <c r="A7" s="58" t="s">
        <v>24</v>
      </c>
      <c r="B7" s="59"/>
      <c r="C7" s="59"/>
      <c r="D7" s="40">
        <v>30.099999999999998</v>
      </c>
      <c r="E7" s="40">
        <v>18</v>
      </c>
      <c r="F7" s="40">
        <v>9</v>
      </c>
      <c r="G7" s="40">
        <v>9</v>
      </c>
      <c r="H7" s="40">
        <v>4.4000000000000004</v>
      </c>
      <c r="I7" s="40">
        <v>4.4000000000000004</v>
      </c>
      <c r="J7" s="40">
        <v>4.4000000000000004</v>
      </c>
      <c r="K7" s="42">
        <v>9.1999999999999993</v>
      </c>
      <c r="L7" s="27">
        <f t="shared" si="0"/>
        <v>88.500000000000014</v>
      </c>
      <c r="M7" s="7"/>
      <c r="N7" s="7"/>
      <c r="O7" s="7"/>
      <c r="P7" s="7"/>
      <c r="Q7" s="7"/>
    </row>
    <row r="8" spans="1:17" x14ac:dyDescent="0.2">
      <c r="A8" s="58" t="s">
        <v>25</v>
      </c>
      <c r="B8" s="59"/>
      <c r="C8" s="59"/>
      <c r="D8" s="40">
        <v>30.099999999999998</v>
      </c>
      <c r="E8" s="40">
        <v>17.600000000000001</v>
      </c>
      <c r="F8" s="40">
        <v>9</v>
      </c>
      <c r="G8" s="40">
        <v>8.8000000000000007</v>
      </c>
      <c r="H8" s="40">
        <v>4.4000000000000004</v>
      </c>
      <c r="I8" s="40">
        <v>4.5</v>
      </c>
      <c r="J8" s="40">
        <v>4.4000000000000004</v>
      </c>
      <c r="K8" s="42">
        <v>9.4</v>
      </c>
      <c r="L8" s="27">
        <f t="shared" si="0"/>
        <v>88.200000000000017</v>
      </c>
      <c r="M8" s="7"/>
      <c r="N8" s="7"/>
      <c r="O8" s="7"/>
      <c r="P8" s="7"/>
      <c r="Q8" s="7"/>
    </row>
    <row r="9" spans="1:17" x14ac:dyDescent="0.2">
      <c r="A9" s="58" t="s">
        <v>26</v>
      </c>
      <c r="B9" s="59"/>
      <c r="C9" s="59"/>
      <c r="D9" s="40">
        <v>32.199999999999996</v>
      </c>
      <c r="E9" s="40">
        <v>18.399999999999999</v>
      </c>
      <c r="F9" s="40">
        <v>9</v>
      </c>
      <c r="G9" s="40">
        <v>9</v>
      </c>
      <c r="H9" s="40">
        <v>4.5</v>
      </c>
      <c r="I9" s="40">
        <v>4.5</v>
      </c>
      <c r="J9" s="40">
        <v>4.5</v>
      </c>
      <c r="K9" s="42">
        <v>10</v>
      </c>
      <c r="L9" s="27">
        <f t="shared" si="0"/>
        <v>92.1</v>
      </c>
      <c r="M9" s="7"/>
      <c r="N9" s="7"/>
      <c r="O9" s="7"/>
      <c r="P9" s="7"/>
      <c r="Q9" s="7"/>
    </row>
    <row r="10" spans="1:17" x14ac:dyDescent="0.2">
      <c r="A10" s="58" t="s">
        <v>27</v>
      </c>
      <c r="B10" s="59"/>
      <c r="C10" s="59"/>
      <c r="D10" s="40">
        <v>32.199999999999996</v>
      </c>
      <c r="E10" s="40">
        <v>18</v>
      </c>
      <c r="F10" s="40">
        <v>9</v>
      </c>
      <c r="G10" s="40">
        <v>8.8000000000000007</v>
      </c>
      <c r="H10" s="40">
        <v>4.4000000000000004</v>
      </c>
      <c r="I10" s="40">
        <v>4.5</v>
      </c>
      <c r="J10" s="40">
        <v>4.4000000000000004</v>
      </c>
      <c r="K10" s="42">
        <v>10</v>
      </c>
      <c r="L10" s="27">
        <f t="shared" si="0"/>
        <v>91.300000000000011</v>
      </c>
      <c r="M10" s="7"/>
      <c r="N10" s="7"/>
      <c r="O10" s="7"/>
      <c r="P10" s="7"/>
      <c r="Q10" s="7"/>
    </row>
    <row r="11" spans="1:17" x14ac:dyDescent="0.2">
      <c r="A11" s="60" t="s">
        <v>28</v>
      </c>
      <c r="B11" s="61"/>
      <c r="C11" s="61"/>
      <c r="D11" s="40">
        <v>30.800000000000004</v>
      </c>
      <c r="E11" s="40">
        <v>18</v>
      </c>
      <c r="F11" s="40">
        <v>9</v>
      </c>
      <c r="G11" s="40">
        <v>9</v>
      </c>
      <c r="H11" s="40">
        <v>4.4000000000000004</v>
      </c>
      <c r="I11" s="40">
        <v>4.5</v>
      </c>
      <c r="J11" s="40">
        <v>4.4000000000000004</v>
      </c>
      <c r="K11" s="42">
        <v>10</v>
      </c>
      <c r="L11" s="27">
        <f t="shared" si="0"/>
        <v>90.100000000000023</v>
      </c>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row r="26" spans="1:17" x14ac:dyDescent="0.2">
      <c r="A26" s="7"/>
      <c r="B26" s="7"/>
      <c r="C26" s="7"/>
      <c r="D26" s="7"/>
      <c r="E26" s="7"/>
      <c r="F26" s="7"/>
      <c r="G26" s="7"/>
      <c r="H26" s="7"/>
      <c r="I26" s="7"/>
      <c r="J26" s="7"/>
      <c r="K26" s="7"/>
      <c r="L26" s="7"/>
      <c r="M26" s="7"/>
    </row>
    <row r="27" spans="1:17" x14ac:dyDescent="0.2">
      <c r="A27" s="7"/>
      <c r="B27" s="7"/>
      <c r="C27" s="7"/>
      <c r="D27" s="7"/>
      <c r="E27" s="7"/>
      <c r="F27" s="7"/>
      <c r="G27" s="7"/>
      <c r="H27" s="7"/>
      <c r="I27" s="7"/>
      <c r="J27" s="7"/>
      <c r="K27" s="7"/>
      <c r="L27" s="7"/>
      <c r="M27" s="7"/>
    </row>
  </sheetData>
  <mergeCells count="9">
    <mergeCell ref="A9:C9"/>
    <mergeCell ref="A10:C10"/>
    <mergeCell ref="A11:C11"/>
    <mergeCell ref="A6:C6"/>
    <mergeCell ref="A3:C3"/>
    <mergeCell ref="A4:C4"/>
    <mergeCell ref="A5:C5"/>
    <mergeCell ref="A7:C7"/>
    <mergeCell ref="A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L10" sqref="L10"/>
    </sheetView>
  </sheetViews>
  <sheetFormatPr defaultRowHeight="12.75" x14ac:dyDescent="0.2"/>
  <cols>
    <col min="4" max="9" width="9.28515625" bestFit="1" customWidth="1"/>
    <col min="10" max="10" width="1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c r="J2" s="3"/>
    </row>
    <row r="3" spans="1:17" x14ac:dyDescent="0.2">
      <c r="A3" s="53"/>
      <c r="B3" s="54"/>
      <c r="C3" s="55"/>
      <c r="D3" s="29" t="s">
        <v>6</v>
      </c>
      <c r="E3" s="29" t="s">
        <v>7</v>
      </c>
      <c r="F3" s="29" t="s">
        <v>8</v>
      </c>
      <c r="G3" s="29" t="s">
        <v>9</v>
      </c>
      <c r="H3" s="29" t="s">
        <v>17</v>
      </c>
      <c r="I3" s="29" t="s">
        <v>18</v>
      </c>
      <c r="J3" s="29" t="s">
        <v>29</v>
      </c>
      <c r="K3" s="31" t="s">
        <v>30</v>
      </c>
      <c r="L3" s="30" t="s">
        <v>14</v>
      </c>
      <c r="M3" s="6"/>
      <c r="N3" s="6"/>
      <c r="O3" s="6"/>
      <c r="P3" s="6"/>
      <c r="Q3" s="6"/>
    </row>
    <row r="4" spans="1:17" x14ac:dyDescent="0.2">
      <c r="A4" s="56" t="s">
        <v>21</v>
      </c>
      <c r="B4" s="57"/>
      <c r="C4" s="57"/>
      <c r="D4" s="41">
        <v>28</v>
      </c>
      <c r="E4" s="41">
        <v>12</v>
      </c>
      <c r="F4" s="41">
        <v>6</v>
      </c>
      <c r="G4" s="41">
        <v>8</v>
      </c>
      <c r="H4" s="41">
        <v>3.5</v>
      </c>
      <c r="I4" s="41">
        <v>2.5</v>
      </c>
      <c r="J4" s="41">
        <v>3</v>
      </c>
      <c r="K4" s="42">
        <v>10</v>
      </c>
      <c r="L4" s="27">
        <f t="shared" ref="L4:L11" si="0">SUM(D4:K4)</f>
        <v>73</v>
      </c>
      <c r="M4" s="7"/>
      <c r="N4" s="7"/>
      <c r="O4" s="7"/>
      <c r="P4" s="7"/>
      <c r="Q4" s="7"/>
    </row>
    <row r="5" spans="1:17" x14ac:dyDescent="0.2">
      <c r="A5" s="58" t="s">
        <v>22</v>
      </c>
      <c r="B5" s="59"/>
      <c r="C5" s="59"/>
      <c r="D5" s="41">
        <v>21</v>
      </c>
      <c r="E5" s="41">
        <v>12</v>
      </c>
      <c r="F5" s="41">
        <v>8</v>
      </c>
      <c r="G5" s="41">
        <v>8</v>
      </c>
      <c r="H5" s="41">
        <v>4</v>
      </c>
      <c r="I5" s="41">
        <v>2.5</v>
      </c>
      <c r="J5" s="41">
        <v>3</v>
      </c>
      <c r="K5" s="42">
        <v>9.1999999999999993</v>
      </c>
      <c r="L5" s="27">
        <f t="shared" si="0"/>
        <v>67.7</v>
      </c>
      <c r="M5" s="7"/>
      <c r="N5" s="7"/>
      <c r="O5" s="7"/>
      <c r="P5" s="7"/>
      <c r="Q5" s="7"/>
    </row>
    <row r="6" spans="1:17" x14ac:dyDescent="0.2">
      <c r="A6" s="58" t="s">
        <v>23</v>
      </c>
      <c r="B6" s="59"/>
      <c r="C6" s="59"/>
      <c r="D6" s="41">
        <v>28</v>
      </c>
      <c r="E6" s="41">
        <v>10</v>
      </c>
      <c r="F6" s="41">
        <v>8</v>
      </c>
      <c r="G6" s="41">
        <v>8</v>
      </c>
      <c r="H6" s="41">
        <v>3.7</v>
      </c>
      <c r="I6" s="41">
        <v>3</v>
      </c>
      <c r="J6" s="41">
        <v>3</v>
      </c>
      <c r="K6" s="42">
        <v>10</v>
      </c>
      <c r="L6" s="27">
        <f t="shared" si="0"/>
        <v>73.7</v>
      </c>
      <c r="M6" s="7"/>
      <c r="N6" s="7"/>
      <c r="O6" s="7"/>
      <c r="P6" s="7"/>
      <c r="Q6" s="7"/>
    </row>
    <row r="7" spans="1:17" x14ac:dyDescent="0.2">
      <c r="A7" s="58" t="s">
        <v>24</v>
      </c>
      <c r="B7" s="59"/>
      <c r="C7" s="59"/>
      <c r="D7" s="41">
        <v>21</v>
      </c>
      <c r="E7" s="41">
        <v>12</v>
      </c>
      <c r="F7" s="41">
        <v>6</v>
      </c>
      <c r="G7" s="41">
        <v>8</v>
      </c>
      <c r="H7" s="41">
        <v>3.5</v>
      </c>
      <c r="I7" s="41">
        <v>3</v>
      </c>
      <c r="J7" s="41">
        <v>3</v>
      </c>
      <c r="K7" s="42">
        <v>9.1999999999999993</v>
      </c>
      <c r="L7" s="27">
        <f t="shared" si="0"/>
        <v>65.7</v>
      </c>
      <c r="M7" s="7"/>
      <c r="N7" s="7"/>
      <c r="O7" s="7"/>
      <c r="P7" s="7"/>
      <c r="Q7" s="7"/>
    </row>
    <row r="8" spans="1:17" x14ac:dyDescent="0.2">
      <c r="A8" s="58" t="s">
        <v>25</v>
      </c>
      <c r="B8" s="59"/>
      <c r="C8" s="59"/>
      <c r="D8" s="41">
        <v>24.5</v>
      </c>
      <c r="E8" s="41">
        <v>16</v>
      </c>
      <c r="F8" s="41">
        <v>8</v>
      </c>
      <c r="G8" s="41">
        <v>8</v>
      </c>
      <c r="H8" s="41">
        <v>4</v>
      </c>
      <c r="I8" s="41">
        <v>2.5</v>
      </c>
      <c r="J8" s="41">
        <v>3</v>
      </c>
      <c r="K8" s="42">
        <v>9.4</v>
      </c>
      <c r="L8" s="27">
        <f t="shared" si="0"/>
        <v>75.400000000000006</v>
      </c>
      <c r="M8" s="7"/>
      <c r="N8" s="7"/>
      <c r="O8" s="7"/>
      <c r="P8" s="7"/>
      <c r="Q8" s="7"/>
    </row>
    <row r="9" spans="1:17" x14ac:dyDescent="0.2">
      <c r="A9" s="58" t="s">
        <v>26</v>
      </c>
      <c r="B9" s="59"/>
      <c r="C9" s="59"/>
      <c r="D9" s="41">
        <v>28</v>
      </c>
      <c r="E9" s="41">
        <v>14.8</v>
      </c>
      <c r="F9" s="41">
        <v>8</v>
      </c>
      <c r="G9" s="41">
        <v>8</v>
      </c>
      <c r="H9" s="41">
        <v>4</v>
      </c>
      <c r="I9" s="41">
        <v>3</v>
      </c>
      <c r="J9" s="41">
        <v>4</v>
      </c>
      <c r="K9" s="42">
        <v>10</v>
      </c>
      <c r="L9" s="27">
        <f t="shared" si="0"/>
        <v>79.8</v>
      </c>
      <c r="M9" s="7"/>
      <c r="N9" s="7"/>
      <c r="O9" s="7"/>
      <c r="P9" s="7"/>
      <c r="Q9" s="7"/>
    </row>
    <row r="10" spans="1:17" x14ac:dyDescent="0.2">
      <c r="A10" s="58" t="s">
        <v>27</v>
      </c>
      <c r="B10" s="59"/>
      <c r="C10" s="59"/>
      <c r="D10" s="41">
        <v>24.5</v>
      </c>
      <c r="E10" s="41">
        <v>16</v>
      </c>
      <c r="F10" s="41">
        <v>8</v>
      </c>
      <c r="G10" s="41">
        <v>8</v>
      </c>
      <c r="H10" s="41">
        <v>4</v>
      </c>
      <c r="I10" s="41">
        <v>3</v>
      </c>
      <c r="J10" s="41">
        <v>3</v>
      </c>
      <c r="K10" s="42">
        <v>10</v>
      </c>
      <c r="L10" s="27">
        <f t="shared" si="0"/>
        <v>76.5</v>
      </c>
      <c r="M10" s="7"/>
      <c r="N10" s="7"/>
      <c r="O10" s="7"/>
      <c r="P10" s="7"/>
      <c r="Q10" s="7"/>
    </row>
    <row r="11" spans="1:17" x14ac:dyDescent="0.2">
      <c r="A11" s="60" t="s">
        <v>28</v>
      </c>
      <c r="B11" s="61"/>
      <c r="C11" s="61"/>
      <c r="D11" s="41">
        <v>21</v>
      </c>
      <c r="E11" s="41">
        <v>16</v>
      </c>
      <c r="F11" s="41">
        <v>8</v>
      </c>
      <c r="G11" s="41">
        <v>8</v>
      </c>
      <c r="H11" s="41">
        <v>4</v>
      </c>
      <c r="I11" s="41">
        <v>3</v>
      </c>
      <c r="J11" s="41">
        <v>3</v>
      </c>
      <c r="K11" s="42">
        <v>10</v>
      </c>
      <c r="L11" s="27">
        <f t="shared" si="0"/>
        <v>73</v>
      </c>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row r="26" spans="1:17" ht="15" x14ac:dyDescent="0.25">
      <c r="A26" s="7"/>
      <c r="B26" s="7"/>
      <c r="C26" s="7"/>
      <c r="D26" s="32"/>
      <c r="E26" s="32"/>
      <c r="F26" s="32"/>
      <c r="G26" s="32"/>
      <c r="H26" s="32"/>
      <c r="I26" s="32"/>
      <c r="J26" s="7"/>
      <c r="K26" s="7"/>
      <c r="L26" s="7"/>
      <c r="M26" s="7"/>
    </row>
    <row r="27" spans="1:17" ht="15" x14ac:dyDescent="0.25">
      <c r="A27" s="7"/>
      <c r="B27" s="7"/>
      <c r="C27" s="7"/>
      <c r="D27" s="32"/>
      <c r="E27" s="32"/>
      <c r="F27" s="32"/>
      <c r="G27" s="32"/>
      <c r="H27" s="32"/>
      <c r="I27" s="32"/>
      <c r="J27" s="7"/>
      <c r="K27" s="7"/>
      <c r="L27" s="7"/>
      <c r="M27" s="7"/>
    </row>
  </sheetData>
  <mergeCells count="9">
    <mergeCell ref="A8:C8"/>
    <mergeCell ref="A9:C9"/>
    <mergeCell ref="A10:C10"/>
    <mergeCell ref="A11:C11"/>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E29" sqref="E29"/>
    </sheetView>
  </sheetViews>
  <sheetFormatPr defaultRowHeight="12.75" x14ac:dyDescent="0.2"/>
  <cols>
    <col min="1" max="3" width="9.140625" style="7"/>
    <col min="4" max="9" width="9.28515625" style="7" bestFit="1" customWidth="1"/>
    <col min="10" max="10" width="15" style="7" bestFit="1" customWidth="1"/>
    <col min="11" max="11" width="14.42578125" style="7" bestFit="1" customWidth="1"/>
    <col min="12" max="16384" width="9.140625" style="7"/>
  </cols>
  <sheetData>
    <row r="1" spans="1:17" ht="15.75" x14ac:dyDescent="0.25">
      <c r="A1" s="9" t="s">
        <v>0</v>
      </c>
      <c r="B1" s="8"/>
      <c r="C1" s="8"/>
      <c r="D1" s="8"/>
      <c r="E1" s="4"/>
      <c r="F1" s="4"/>
      <c r="G1" s="4"/>
      <c r="H1" s="4"/>
      <c r="I1" s="4"/>
    </row>
    <row r="2" spans="1:17" ht="15.75" x14ac:dyDescent="0.25">
      <c r="A2" s="4"/>
      <c r="B2" s="3"/>
      <c r="C2" s="3"/>
      <c r="D2" s="3"/>
      <c r="E2" s="3"/>
      <c r="F2" s="3"/>
      <c r="G2" s="3"/>
      <c r="H2" s="3"/>
      <c r="I2" s="3"/>
      <c r="J2" s="3"/>
    </row>
    <row r="3" spans="1:17" x14ac:dyDescent="0.2">
      <c r="A3" s="53"/>
      <c r="B3" s="54"/>
      <c r="C3" s="55"/>
      <c r="D3" s="29" t="s">
        <v>6</v>
      </c>
      <c r="E3" s="29" t="s">
        <v>7</v>
      </c>
      <c r="F3" s="29" t="s">
        <v>8</v>
      </c>
      <c r="G3" s="29" t="s">
        <v>9</v>
      </c>
      <c r="H3" s="29" t="s">
        <v>17</v>
      </c>
      <c r="I3" s="29" t="s">
        <v>18</v>
      </c>
      <c r="J3" s="29" t="s">
        <v>29</v>
      </c>
      <c r="K3" s="31" t="s">
        <v>30</v>
      </c>
      <c r="L3" s="30" t="s">
        <v>14</v>
      </c>
      <c r="M3" s="6"/>
      <c r="N3" s="6"/>
      <c r="O3" s="6"/>
      <c r="P3" s="6"/>
      <c r="Q3" s="6"/>
    </row>
    <row r="4" spans="1:17" x14ac:dyDescent="0.2">
      <c r="A4" s="56" t="s">
        <v>21</v>
      </c>
      <c r="B4" s="57"/>
      <c r="C4" s="57"/>
      <c r="D4" s="42">
        <v>21</v>
      </c>
      <c r="E4" s="42">
        <v>12</v>
      </c>
      <c r="F4" s="42">
        <v>6</v>
      </c>
      <c r="G4" s="42">
        <v>6</v>
      </c>
      <c r="H4" s="42">
        <v>3</v>
      </c>
      <c r="I4" s="42">
        <v>3</v>
      </c>
      <c r="J4" s="42">
        <v>3</v>
      </c>
      <c r="K4" s="42">
        <v>10</v>
      </c>
      <c r="L4" s="27">
        <f t="shared" ref="L4:L11" si="0">SUM(D4:K4)</f>
        <v>64</v>
      </c>
    </row>
    <row r="5" spans="1:17" x14ac:dyDescent="0.2">
      <c r="A5" s="58" t="s">
        <v>22</v>
      </c>
      <c r="B5" s="59"/>
      <c r="C5" s="59"/>
      <c r="D5" s="42">
        <v>21</v>
      </c>
      <c r="E5" s="42">
        <v>12</v>
      </c>
      <c r="F5" s="42">
        <v>7</v>
      </c>
      <c r="G5" s="42">
        <v>7</v>
      </c>
      <c r="H5" s="42">
        <v>4</v>
      </c>
      <c r="I5" s="42">
        <v>4</v>
      </c>
      <c r="J5" s="42">
        <v>4</v>
      </c>
      <c r="K5" s="42">
        <v>9.1999999999999993</v>
      </c>
      <c r="L5" s="27">
        <f t="shared" si="0"/>
        <v>68.2</v>
      </c>
    </row>
    <row r="6" spans="1:17" x14ac:dyDescent="0.2">
      <c r="A6" s="58" t="s">
        <v>23</v>
      </c>
      <c r="B6" s="59"/>
      <c r="C6" s="59"/>
      <c r="D6" s="42">
        <v>17.5</v>
      </c>
      <c r="E6" s="42">
        <v>12</v>
      </c>
      <c r="F6" s="42">
        <v>5</v>
      </c>
      <c r="G6" s="42">
        <v>5</v>
      </c>
      <c r="H6" s="42">
        <v>3</v>
      </c>
      <c r="I6" s="42">
        <v>3</v>
      </c>
      <c r="J6" s="42">
        <v>3</v>
      </c>
      <c r="K6" s="42">
        <v>10</v>
      </c>
      <c r="L6" s="27">
        <f t="shared" si="0"/>
        <v>58.5</v>
      </c>
    </row>
    <row r="7" spans="1:17" x14ac:dyDescent="0.2">
      <c r="A7" s="58" t="s">
        <v>24</v>
      </c>
      <c r="B7" s="59"/>
      <c r="C7" s="59"/>
      <c r="D7" s="42">
        <v>21</v>
      </c>
      <c r="E7" s="42">
        <v>10</v>
      </c>
      <c r="F7" s="42">
        <v>7</v>
      </c>
      <c r="G7" s="42">
        <v>7</v>
      </c>
      <c r="H7" s="42">
        <v>3.5</v>
      </c>
      <c r="I7" s="42">
        <v>3</v>
      </c>
      <c r="J7" s="42">
        <v>4</v>
      </c>
      <c r="K7" s="42">
        <v>9.1999999999999993</v>
      </c>
      <c r="L7" s="27">
        <f t="shared" si="0"/>
        <v>64.7</v>
      </c>
    </row>
    <row r="8" spans="1:17" x14ac:dyDescent="0.2">
      <c r="A8" s="58" t="s">
        <v>25</v>
      </c>
      <c r="B8" s="59"/>
      <c r="C8" s="59"/>
      <c r="D8" s="42">
        <v>17.5</v>
      </c>
      <c r="E8" s="42">
        <v>12</v>
      </c>
      <c r="F8" s="42">
        <v>5</v>
      </c>
      <c r="G8" s="42">
        <v>6</v>
      </c>
      <c r="H8" s="42">
        <v>3</v>
      </c>
      <c r="I8" s="42">
        <v>3</v>
      </c>
      <c r="J8" s="42">
        <v>3</v>
      </c>
      <c r="K8" s="42">
        <v>9.4</v>
      </c>
      <c r="L8" s="27">
        <f t="shared" si="0"/>
        <v>58.9</v>
      </c>
    </row>
    <row r="9" spans="1:17" x14ac:dyDescent="0.2">
      <c r="A9" s="58" t="s">
        <v>26</v>
      </c>
      <c r="B9" s="59"/>
      <c r="C9" s="59"/>
      <c r="D9" s="42">
        <v>24.5</v>
      </c>
      <c r="E9" s="42">
        <v>12</v>
      </c>
      <c r="F9" s="42">
        <v>6</v>
      </c>
      <c r="G9" s="42">
        <v>6</v>
      </c>
      <c r="H9" s="42">
        <v>3.5</v>
      </c>
      <c r="I9" s="42">
        <v>3.5</v>
      </c>
      <c r="J9" s="42">
        <v>3.5</v>
      </c>
      <c r="K9" s="42">
        <v>10</v>
      </c>
      <c r="L9" s="27">
        <f t="shared" si="0"/>
        <v>69</v>
      </c>
    </row>
    <row r="10" spans="1:17" x14ac:dyDescent="0.2">
      <c r="A10" s="58" t="s">
        <v>27</v>
      </c>
      <c r="B10" s="59"/>
      <c r="C10" s="59"/>
      <c r="D10" s="42">
        <v>24.5</v>
      </c>
      <c r="E10" s="42">
        <v>12</v>
      </c>
      <c r="F10" s="42">
        <v>6</v>
      </c>
      <c r="G10" s="42">
        <v>5</v>
      </c>
      <c r="H10" s="42">
        <v>3</v>
      </c>
      <c r="I10" s="42">
        <v>3</v>
      </c>
      <c r="J10" s="42">
        <v>3.5</v>
      </c>
      <c r="K10" s="42">
        <v>10</v>
      </c>
      <c r="L10" s="27">
        <f t="shared" si="0"/>
        <v>67</v>
      </c>
    </row>
    <row r="11" spans="1:17" x14ac:dyDescent="0.2">
      <c r="A11" s="60" t="s">
        <v>28</v>
      </c>
      <c r="B11" s="61"/>
      <c r="C11" s="61"/>
      <c r="D11" s="42">
        <v>21</v>
      </c>
      <c r="E11" s="42">
        <v>12</v>
      </c>
      <c r="F11" s="42">
        <v>6</v>
      </c>
      <c r="G11" s="42">
        <v>7</v>
      </c>
      <c r="H11" s="42">
        <v>3.5</v>
      </c>
      <c r="I11" s="42">
        <v>3.5</v>
      </c>
      <c r="J11" s="42">
        <v>4</v>
      </c>
      <c r="K11" s="42">
        <v>10</v>
      </c>
      <c r="L11" s="27">
        <f t="shared" si="0"/>
        <v>67</v>
      </c>
    </row>
    <row r="26" spans="4:9" x14ac:dyDescent="0.2">
      <c r="D26" s="33"/>
      <c r="E26" s="33"/>
      <c r="F26" s="33"/>
      <c r="G26" s="33"/>
      <c r="H26" s="33"/>
      <c r="I26" s="33"/>
    </row>
    <row r="27" spans="4:9" x14ac:dyDescent="0.2">
      <c r="D27" s="33"/>
      <c r="E27" s="33"/>
      <c r="F27" s="33"/>
      <c r="G27" s="33"/>
      <c r="H27" s="33"/>
      <c r="I27" s="33"/>
    </row>
  </sheetData>
  <mergeCells count="9">
    <mergeCell ref="A8:C8"/>
    <mergeCell ref="A9:C9"/>
    <mergeCell ref="A10:C10"/>
    <mergeCell ref="A11:C11"/>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workbookViewId="0">
      <selection activeCell="S20" sqref="S20"/>
    </sheetView>
  </sheetViews>
  <sheetFormatPr defaultRowHeight="15" x14ac:dyDescent="0.2"/>
  <cols>
    <col min="1" max="1" width="33" style="12" customWidth="1"/>
    <col min="2" max="2" width="7" style="12" bestFit="1" customWidth="1"/>
    <col min="3" max="3" width="8.28515625" style="12" bestFit="1" customWidth="1"/>
    <col min="4" max="6" width="7.7109375" style="12" customWidth="1"/>
    <col min="7" max="7" width="8.28515625" style="12" bestFit="1" customWidth="1"/>
    <col min="8" max="8" width="8.85546875" style="12" customWidth="1"/>
    <col min="9" max="9" width="7.5703125" style="12" customWidth="1"/>
    <col min="10" max="10" width="8.28515625" style="12" customWidth="1"/>
    <col min="11" max="11" width="6.28515625" style="12" bestFit="1" customWidth="1"/>
    <col min="12" max="15" width="4.140625" style="12" bestFit="1" customWidth="1"/>
    <col min="16" max="16" width="4.140625" style="12" customWidth="1"/>
    <col min="17" max="17" width="7.140625" style="12" bestFit="1" customWidth="1"/>
    <col min="18" max="16384" width="9.140625" style="12"/>
  </cols>
  <sheetData>
    <row r="1" spans="1:18" ht="15.75" x14ac:dyDescent="0.25">
      <c r="A1" s="10" t="s">
        <v>10</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63" t="s">
        <v>19</v>
      </c>
      <c r="B3" s="63"/>
      <c r="C3" s="63"/>
      <c r="D3" s="63"/>
      <c r="E3" s="63"/>
      <c r="F3" s="63"/>
      <c r="G3" s="63"/>
      <c r="H3" s="63"/>
      <c r="I3" s="63"/>
      <c r="J3" s="64"/>
      <c r="K3" s="64"/>
      <c r="L3" s="64"/>
    </row>
    <row r="4" spans="1:18" x14ac:dyDescent="0.2">
      <c r="A4" s="11"/>
      <c r="B4" s="11"/>
      <c r="C4" s="11"/>
      <c r="D4" s="11"/>
      <c r="E4" s="11"/>
      <c r="F4" s="11"/>
      <c r="G4" s="11"/>
      <c r="H4" s="13"/>
      <c r="I4" s="13"/>
    </row>
    <row r="5" spans="1:18" ht="15.75" x14ac:dyDescent="0.25">
      <c r="F5" s="22"/>
      <c r="G5" s="22"/>
      <c r="H5" s="21" t="s">
        <v>14</v>
      </c>
      <c r="I5" s="14"/>
      <c r="J5" s="21"/>
      <c r="K5" s="14"/>
      <c r="Q5" s="62" t="s">
        <v>12</v>
      </c>
      <c r="R5" s="62"/>
    </row>
    <row r="6" spans="1:18" s="17" customFormat="1" ht="135" customHeight="1" x14ac:dyDescent="0.2">
      <c r="A6" s="15"/>
      <c r="B6" s="16" t="s">
        <v>1</v>
      </c>
      <c r="C6" s="16" t="s">
        <v>2</v>
      </c>
      <c r="D6" s="16" t="s">
        <v>3</v>
      </c>
      <c r="E6" s="16" t="s">
        <v>4</v>
      </c>
      <c r="F6" s="16" t="s">
        <v>5</v>
      </c>
      <c r="G6" s="16" t="s">
        <v>16</v>
      </c>
      <c r="H6" s="24" t="s">
        <v>13</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4" t="s">
        <v>15</v>
      </c>
      <c r="R6" s="19" t="s">
        <v>11</v>
      </c>
    </row>
    <row r="7" spans="1:18" ht="16.5" customHeight="1" x14ac:dyDescent="0.25">
      <c r="A7" s="34" t="str">
        <f>'Evaluator 1'!A4:C4</f>
        <v>Con Real LP</v>
      </c>
      <c r="B7" s="28">
        <f>'Evaluator 1'!L4</f>
        <v>85.2</v>
      </c>
      <c r="C7" s="28">
        <f>'Evaluator 2'!L4</f>
        <v>64</v>
      </c>
      <c r="D7" s="28">
        <f>'Evaluator 3'!L4</f>
        <v>66.7</v>
      </c>
      <c r="E7" s="28">
        <f>'Evaluator 4'!L4</f>
        <v>84.1</v>
      </c>
      <c r="F7" s="28">
        <f>'Evaluator 5'!L4</f>
        <v>73</v>
      </c>
      <c r="G7" s="28">
        <f>'Evaluator 6'!L4</f>
        <v>64</v>
      </c>
      <c r="H7" s="25">
        <f t="shared" ref="H7:H14" si="1">AVERAGE(B7:G7)</f>
        <v>72.833333333333329</v>
      </c>
      <c r="I7" s="23"/>
      <c r="J7" s="23"/>
      <c r="K7" s="18">
        <f t="shared" ref="K7:K14" si="2">RANK(B7,$B$7:$B$14,0)</f>
        <v>8</v>
      </c>
      <c r="L7" s="18">
        <f t="shared" ref="L7:L14" si="3">RANK(C7,$C$7:$C$14,0)</f>
        <v>8</v>
      </c>
      <c r="M7" s="18">
        <f t="shared" ref="M7:M14" si="4">RANK(D7,$D$7:$D$14,0)</f>
        <v>8</v>
      </c>
      <c r="N7" s="18">
        <f t="shared" ref="N7:N14" si="5">RANK(E7,$E$7:$E$14,0)</f>
        <v>8</v>
      </c>
      <c r="O7" s="18">
        <f t="shared" ref="O7:O14" si="6">RANK(F7,$F$7:$F$14,0)</f>
        <v>5</v>
      </c>
      <c r="P7" s="18">
        <f t="shared" ref="P7:P14" si="7">RANK(G7,$G$7:$G$14,0)</f>
        <v>6</v>
      </c>
      <c r="Q7" s="26">
        <f t="shared" ref="Q7:Q14" si="8">AVERAGE(K7:P7)</f>
        <v>7.166666666666667</v>
      </c>
      <c r="R7" s="44">
        <f t="shared" ref="R7:R14" si="9">RANK(Q7,$Q$7:$Q$14,1)</f>
        <v>8</v>
      </c>
    </row>
    <row r="8" spans="1:18" ht="15.75" x14ac:dyDescent="0.25">
      <c r="A8" s="35" t="str">
        <f>'Evaluator 1'!A5:C5</f>
        <v>DPR</v>
      </c>
      <c r="B8" s="28">
        <f>'Evaluator 1'!L5</f>
        <v>91.8</v>
      </c>
      <c r="C8" s="28">
        <f>'Evaluator 2'!L5</f>
        <v>98.2</v>
      </c>
      <c r="D8" s="28">
        <f>'Evaluator 3'!L5</f>
        <v>72.099999999999994</v>
      </c>
      <c r="E8" s="28">
        <f>'Evaluator 4'!L5</f>
        <v>91.3</v>
      </c>
      <c r="F8" s="28">
        <f>'Evaluator 5'!L5</f>
        <v>67.7</v>
      </c>
      <c r="G8" s="28">
        <f>'Evaluator 6'!L5</f>
        <v>68.2</v>
      </c>
      <c r="H8" s="25">
        <f t="shared" si="1"/>
        <v>81.55</v>
      </c>
      <c r="J8" s="20"/>
      <c r="K8" s="18">
        <f t="shared" si="2"/>
        <v>4</v>
      </c>
      <c r="L8" s="18">
        <f t="shared" si="3"/>
        <v>3</v>
      </c>
      <c r="M8" s="18">
        <f t="shared" si="4"/>
        <v>7</v>
      </c>
      <c r="N8" s="18">
        <f t="shared" si="5"/>
        <v>3</v>
      </c>
      <c r="O8" s="18">
        <f t="shared" si="6"/>
        <v>7</v>
      </c>
      <c r="P8" s="18">
        <f t="shared" si="7"/>
        <v>2</v>
      </c>
      <c r="Q8" s="26">
        <f t="shared" si="8"/>
        <v>4.333333333333333</v>
      </c>
      <c r="R8" s="44">
        <f t="shared" si="9"/>
        <v>4</v>
      </c>
    </row>
    <row r="9" spans="1:18" ht="15.75" x14ac:dyDescent="0.25">
      <c r="A9" s="35" t="str">
        <f>'Evaluator 1'!A6:C6</f>
        <v>Hoar</v>
      </c>
      <c r="B9" s="28">
        <f>'Evaluator 1'!L6</f>
        <v>90.6</v>
      </c>
      <c r="C9" s="28">
        <f>'Evaluator 2'!L6</f>
        <v>75.5</v>
      </c>
      <c r="D9" s="28">
        <f>'Evaluator 3'!L6</f>
        <v>74.7</v>
      </c>
      <c r="E9" s="28">
        <f>'Evaluator 4'!L6</f>
        <v>88.9</v>
      </c>
      <c r="F9" s="28">
        <f>'Evaluator 5'!L6</f>
        <v>73.7</v>
      </c>
      <c r="G9" s="28">
        <f>'Evaluator 6'!L6</f>
        <v>58.5</v>
      </c>
      <c r="H9" s="25">
        <f t="shared" si="1"/>
        <v>76.983333333333334</v>
      </c>
      <c r="K9" s="18">
        <f t="shared" si="2"/>
        <v>7</v>
      </c>
      <c r="L9" s="18">
        <f t="shared" si="3"/>
        <v>6</v>
      </c>
      <c r="M9" s="18">
        <f t="shared" si="4"/>
        <v>4</v>
      </c>
      <c r="N9" s="18">
        <f t="shared" si="5"/>
        <v>5</v>
      </c>
      <c r="O9" s="18">
        <f t="shared" si="6"/>
        <v>4</v>
      </c>
      <c r="P9" s="18">
        <f t="shared" si="7"/>
        <v>8</v>
      </c>
      <c r="Q9" s="26">
        <f t="shared" si="8"/>
        <v>5.666666666666667</v>
      </c>
      <c r="R9" s="44">
        <f t="shared" si="9"/>
        <v>6</v>
      </c>
    </row>
    <row r="10" spans="1:18" ht="15.75" x14ac:dyDescent="0.25">
      <c r="A10" s="43" t="str">
        <f>'Evaluator 1'!A7:C7</f>
        <v>Kitchell</v>
      </c>
      <c r="B10" s="28">
        <f>'Evaluator 1'!L7</f>
        <v>91.8</v>
      </c>
      <c r="C10" s="28">
        <f>'Evaluator 2'!L7</f>
        <v>75.7</v>
      </c>
      <c r="D10" s="28">
        <f>'Evaluator 3'!L7</f>
        <v>86.700000000000017</v>
      </c>
      <c r="E10" s="28">
        <f>'Evaluator 4'!L7</f>
        <v>88.500000000000014</v>
      </c>
      <c r="F10" s="28">
        <f>'Evaluator 5'!L7</f>
        <v>65.7</v>
      </c>
      <c r="G10" s="28">
        <f>'Evaluator 6'!L7</f>
        <v>64.7</v>
      </c>
      <c r="H10" s="25">
        <f t="shared" si="1"/>
        <v>78.850000000000009</v>
      </c>
      <c r="K10" s="18">
        <f t="shared" si="2"/>
        <v>4</v>
      </c>
      <c r="L10" s="18">
        <f t="shared" si="3"/>
        <v>5</v>
      </c>
      <c r="M10" s="18">
        <f t="shared" si="4"/>
        <v>3</v>
      </c>
      <c r="N10" s="18">
        <f t="shared" si="5"/>
        <v>6</v>
      </c>
      <c r="O10" s="18">
        <f t="shared" si="6"/>
        <v>8</v>
      </c>
      <c r="P10" s="18">
        <f t="shared" si="7"/>
        <v>5</v>
      </c>
      <c r="Q10" s="26">
        <f t="shared" si="8"/>
        <v>5.166666666666667</v>
      </c>
      <c r="R10" s="44">
        <f t="shared" si="9"/>
        <v>5</v>
      </c>
    </row>
    <row r="11" spans="1:18" ht="15.75" x14ac:dyDescent="0.25">
      <c r="A11" s="43" t="str">
        <f>'Evaluator 1'!A8:C8</f>
        <v>Morganti</v>
      </c>
      <c r="B11" s="28">
        <f>'Evaluator 1'!L8</f>
        <v>90.7</v>
      </c>
      <c r="C11" s="28">
        <f>'Evaluator 2'!L8</f>
        <v>75.400000000000006</v>
      </c>
      <c r="D11" s="28">
        <f>'Evaluator 3'!L8</f>
        <v>74.2</v>
      </c>
      <c r="E11" s="28">
        <f>'Evaluator 4'!L8</f>
        <v>88.200000000000017</v>
      </c>
      <c r="F11" s="28">
        <f>'Evaluator 5'!L8</f>
        <v>75.400000000000006</v>
      </c>
      <c r="G11" s="28">
        <f>'Evaluator 6'!L8</f>
        <v>58.9</v>
      </c>
      <c r="H11" s="25">
        <f t="shared" si="1"/>
        <v>77.133333333333326</v>
      </c>
      <c r="K11" s="18">
        <f t="shared" si="2"/>
        <v>6</v>
      </c>
      <c r="L11" s="18">
        <f t="shared" si="3"/>
        <v>7</v>
      </c>
      <c r="M11" s="18">
        <f t="shared" si="4"/>
        <v>5</v>
      </c>
      <c r="N11" s="18">
        <f t="shared" si="5"/>
        <v>7</v>
      </c>
      <c r="O11" s="18">
        <f t="shared" si="6"/>
        <v>3</v>
      </c>
      <c r="P11" s="18">
        <f t="shared" si="7"/>
        <v>7</v>
      </c>
      <c r="Q11" s="26">
        <f t="shared" si="8"/>
        <v>5.833333333333333</v>
      </c>
      <c r="R11" s="44">
        <f t="shared" si="9"/>
        <v>7</v>
      </c>
    </row>
    <row r="12" spans="1:18" s="48" customFormat="1" ht="15.75" x14ac:dyDescent="0.25">
      <c r="A12" s="45" t="str">
        <f>'Evaluator 1'!A9:C9</f>
        <v>Turner</v>
      </c>
      <c r="B12" s="46">
        <f>'Evaluator 1'!L9</f>
        <v>93.3</v>
      </c>
      <c r="C12" s="46">
        <f>'Evaluator 2'!L9</f>
        <v>100</v>
      </c>
      <c r="D12" s="46">
        <f>'Evaluator 3'!L9</f>
        <v>89.200000000000017</v>
      </c>
      <c r="E12" s="46">
        <f>'Evaluator 4'!L9</f>
        <v>92.1</v>
      </c>
      <c r="F12" s="46">
        <f>'Evaluator 5'!L9</f>
        <v>79.8</v>
      </c>
      <c r="G12" s="46">
        <f>'Evaluator 6'!L9</f>
        <v>69</v>
      </c>
      <c r="H12" s="47">
        <f t="shared" si="1"/>
        <v>87.233333333333348</v>
      </c>
      <c r="K12" s="49">
        <f t="shared" si="2"/>
        <v>2</v>
      </c>
      <c r="L12" s="49">
        <f t="shared" si="3"/>
        <v>1</v>
      </c>
      <c r="M12" s="49">
        <f t="shared" si="4"/>
        <v>2</v>
      </c>
      <c r="N12" s="49">
        <f t="shared" si="5"/>
        <v>1</v>
      </c>
      <c r="O12" s="49">
        <f t="shared" si="6"/>
        <v>1</v>
      </c>
      <c r="P12" s="49">
        <f t="shared" si="7"/>
        <v>1</v>
      </c>
      <c r="Q12" s="50">
        <f t="shared" si="8"/>
        <v>1.3333333333333333</v>
      </c>
      <c r="R12" s="51">
        <f t="shared" si="9"/>
        <v>1</v>
      </c>
    </row>
    <row r="13" spans="1:18" s="48" customFormat="1" ht="15.75" x14ac:dyDescent="0.25">
      <c r="A13" s="45" t="str">
        <f>'Evaluator 1'!A10:C10</f>
        <v>Vaughn</v>
      </c>
      <c r="B13" s="46">
        <f>'Evaluator 1'!L10</f>
        <v>93.800000000000011</v>
      </c>
      <c r="C13" s="46">
        <f>'Evaluator 2'!L10</f>
        <v>100</v>
      </c>
      <c r="D13" s="46">
        <f>'Evaluator 3'!L10</f>
        <v>89.300000000000011</v>
      </c>
      <c r="E13" s="46">
        <f>'Evaluator 4'!L10</f>
        <v>91.300000000000011</v>
      </c>
      <c r="F13" s="46">
        <f>'Evaluator 5'!L10</f>
        <v>76.5</v>
      </c>
      <c r="G13" s="46">
        <f>'Evaluator 6'!L10</f>
        <v>67</v>
      </c>
      <c r="H13" s="47">
        <f t="shared" si="1"/>
        <v>86.316666666666677</v>
      </c>
      <c r="K13" s="49">
        <f t="shared" si="2"/>
        <v>1</v>
      </c>
      <c r="L13" s="49">
        <f t="shared" si="3"/>
        <v>1</v>
      </c>
      <c r="M13" s="49">
        <f t="shared" si="4"/>
        <v>1</v>
      </c>
      <c r="N13" s="49">
        <f t="shared" si="5"/>
        <v>2</v>
      </c>
      <c r="O13" s="49">
        <f t="shared" si="6"/>
        <v>2</v>
      </c>
      <c r="P13" s="49">
        <f t="shared" si="7"/>
        <v>3</v>
      </c>
      <c r="Q13" s="50">
        <f t="shared" si="8"/>
        <v>1.6666666666666667</v>
      </c>
      <c r="R13" s="51">
        <f t="shared" si="9"/>
        <v>2</v>
      </c>
    </row>
    <row r="14" spans="1:18" s="48" customFormat="1" ht="15.75" x14ac:dyDescent="0.25">
      <c r="A14" s="45" t="str">
        <f>'Evaluator 1'!A11:C11</f>
        <v>Whiting Turner Contracting</v>
      </c>
      <c r="B14" s="46">
        <f>'Evaluator 1'!L11</f>
        <v>92.699999999999989</v>
      </c>
      <c r="C14" s="46">
        <f>'Evaluator 2'!L11</f>
        <v>88.5</v>
      </c>
      <c r="D14" s="46">
        <f>'Evaluator 3'!L11</f>
        <v>73</v>
      </c>
      <c r="E14" s="46">
        <f>'Evaluator 4'!L11</f>
        <v>90.100000000000023</v>
      </c>
      <c r="F14" s="46">
        <f>'Evaluator 5'!L11</f>
        <v>73</v>
      </c>
      <c r="G14" s="46">
        <f>'Evaluator 6'!L11</f>
        <v>67</v>
      </c>
      <c r="H14" s="47">
        <f t="shared" si="1"/>
        <v>80.716666666666669</v>
      </c>
      <c r="I14" s="52"/>
      <c r="J14" s="52"/>
      <c r="K14" s="49">
        <f t="shared" si="2"/>
        <v>3</v>
      </c>
      <c r="L14" s="49">
        <f t="shared" si="3"/>
        <v>4</v>
      </c>
      <c r="M14" s="49">
        <f t="shared" si="4"/>
        <v>6</v>
      </c>
      <c r="N14" s="49">
        <f t="shared" si="5"/>
        <v>4</v>
      </c>
      <c r="O14" s="49">
        <f t="shared" si="6"/>
        <v>5</v>
      </c>
      <c r="P14" s="49">
        <f t="shared" si="7"/>
        <v>3</v>
      </c>
      <c r="Q14" s="50">
        <f t="shared" si="8"/>
        <v>4.166666666666667</v>
      </c>
      <c r="R14" s="51">
        <f t="shared" si="9"/>
        <v>3</v>
      </c>
    </row>
    <row r="19" spans="1:1" x14ac:dyDescent="0.2">
      <c r="A19" s="12" t="s">
        <v>31</v>
      </c>
    </row>
    <row r="20" spans="1:1" x14ac:dyDescent="0.2">
      <c r="A20" s="12" t="s">
        <v>20</v>
      </c>
    </row>
  </sheetData>
  <mergeCells count="2">
    <mergeCell ref="Q5:R5"/>
    <mergeCell ref="A3:L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zoomScaleNormal="100" workbookViewId="0">
      <selection activeCell="K25" sqref="K25:M25"/>
    </sheetView>
  </sheetViews>
  <sheetFormatPr defaultRowHeight="12.75" x14ac:dyDescent="0.2"/>
  <cols>
    <col min="1" max="1" width="20.7109375" style="43" customWidth="1"/>
    <col min="2" max="2" width="6.28515625" style="43" customWidth="1"/>
    <col min="3" max="3" width="10.5703125" style="43" bestFit="1" customWidth="1"/>
    <col min="4" max="4" width="9.140625" style="43" customWidth="1"/>
    <col min="5" max="5" width="6.5703125" style="43" customWidth="1"/>
    <col min="6" max="6" width="10.5703125" style="43" bestFit="1" customWidth="1"/>
    <col min="7" max="7" width="9.140625" style="43" customWidth="1"/>
    <col min="8" max="8" width="6.5703125" style="43" customWidth="1"/>
    <col min="9" max="9" width="10.5703125" style="43" bestFit="1" customWidth="1"/>
    <col min="10" max="10" width="9.140625" style="43" customWidth="1"/>
    <col min="11" max="11" width="6.7109375" style="43" customWidth="1"/>
    <col min="12" max="12" width="10.5703125" style="43" bestFit="1" customWidth="1"/>
    <col min="13" max="13" width="9.140625" style="43" customWidth="1"/>
    <col min="14" max="14" width="6.28515625" style="43" customWidth="1"/>
    <col min="15" max="15" width="10.5703125" style="43" bestFit="1" customWidth="1"/>
    <col min="16" max="16" width="9.140625" style="43" customWidth="1"/>
    <col min="17" max="17" width="6.28515625" style="43" customWidth="1"/>
    <col min="18" max="18" width="10.5703125" style="43" bestFit="1" customWidth="1"/>
    <col min="19" max="22" width="9.140625" style="43" customWidth="1"/>
    <col min="23" max="23" width="6.7109375" style="43" customWidth="1"/>
    <col min="24" max="24" width="10.5703125" style="43" bestFit="1" customWidth="1"/>
    <col min="25" max="25" width="9.140625" style="43" customWidth="1"/>
    <col min="26" max="26" width="7.140625" style="43" customWidth="1"/>
    <col min="27" max="27" width="6.140625" style="43" customWidth="1"/>
    <col min="28" max="28" width="9.140625" style="43"/>
    <col min="29" max="29" width="17.5703125" style="43" bestFit="1" customWidth="1"/>
    <col min="30" max="16384" width="9.140625" style="43"/>
  </cols>
  <sheetData>
    <row r="1" spans="1:10" ht="15.75" customHeight="1" x14ac:dyDescent="0.25">
      <c r="A1" s="65" t="s">
        <v>32</v>
      </c>
      <c r="B1" s="65"/>
      <c r="C1" s="65"/>
      <c r="D1" s="65"/>
      <c r="E1" s="66"/>
      <c r="F1" s="66"/>
      <c r="G1" s="66"/>
      <c r="H1" s="66"/>
      <c r="I1" s="66"/>
      <c r="J1" s="66"/>
    </row>
    <row r="2" spans="1:10" ht="15.75" x14ac:dyDescent="0.25">
      <c r="A2" s="67" t="s">
        <v>33</v>
      </c>
      <c r="B2" s="67"/>
      <c r="C2" s="67"/>
      <c r="D2" s="67"/>
      <c r="E2" s="68"/>
      <c r="F2" s="68"/>
      <c r="G2" s="68"/>
      <c r="H2" s="68"/>
      <c r="I2" s="69"/>
      <c r="J2" s="69"/>
    </row>
    <row r="3" spans="1:10" x14ac:dyDescent="0.2">
      <c r="A3" s="70" t="s">
        <v>34</v>
      </c>
      <c r="B3" s="71"/>
      <c r="C3" s="72"/>
      <c r="D3" s="73"/>
    </row>
    <row r="4" spans="1:10" ht="15" customHeight="1" x14ac:dyDescent="0.2">
      <c r="A4" s="70" t="s">
        <v>35</v>
      </c>
      <c r="B4" s="74"/>
      <c r="C4" s="74"/>
      <c r="D4" s="74"/>
      <c r="E4" s="70"/>
    </row>
    <row r="5" spans="1:10" ht="15" customHeight="1" x14ac:dyDescent="0.2">
      <c r="D5" s="75"/>
      <c r="E5" s="70"/>
    </row>
    <row r="6" spans="1:10" ht="15" customHeight="1" x14ac:dyDescent="0.2">
      <c r="D6" s="75"/>
      <c r="E6" s="70"/>
      <c r="G6" s="76"/>
    </row>
    <row r="7" spans="1:10" ht="15" customHeight="1" x14ac:dyDescent="0.25">
      <c r="D7" s="75"/>
      <c r="E7" s="70"/>
      <c r="G7" s="77"/>
      <c r="H7" s="77"/>
      <c r="I7" s="78"/>
    </row>
    <row r="8" spans="1:10" ht="15" customHeight="1" x14ac:dyDescent="0.25">
      <c r="D8" s="75"/>
      <c r="E8" s="70"/>
      <c r="G8" s="77"/>
      <c r="H8" s="77"/>
      <c r="I8" s="78"/>
    </row>
    <row r="9" spans="1:10" ht="15" customHeight="1" x14ac:dyDescent="0.25">
      <c r="D9" s="75"/>
      <c r="E9" s="70"/>
      <c r="G9" s="77"/>
      <c r="H9" s="77"/>
      <c r="I9" s="78"/>
    </row>
    <row r="10" spans="1:10" ht="15" customHeight="1" x14ac:dyDescent="0.25">
      <c r="G10" s="77"/>
      <c r="H10" s="77"/>
      <c r="I10" s="78"/>
    </row>
    <row r="11" spans="1:10" ht="15" customHeight="1" x14ac:dyDescent="0.25">
      <c r="G11" s="77"/>
      <c r="H11" s="77"/>
      <c r="I11" s="78"/>
    </row>
    <row r="12" spans="1:10" ht="15" customHeight="1" x14ac:dyDescent="0.25">
      <c r="G12" s="77"/>
      <c r="H12" s="77"/>
      <c r="I12" s="78"/>
    </row>
    <row r="13" spans="1:10" ht="15" customHeight="1" x14ac:dyDescent="0.2">
      <c r="G13" s="77"/>
      <c r="H13" s="77"/>
      <c r="I13" s="77"/>
    </row>
    <row r="14" spans="1:10" ht="15" customHeight="1" x14ac:dyDescent="0.2"/>
    <row r="16" spans="1:10" ht="11.25" customHeight="1" thickBot="1" x14ac:dyDescent="0.25"/>
    <row r="17" spans="1:26" s="79" customFormat="1" ht="13.5" thickBot="1" x14ac:dyDescent="0.25">
      <c r="B17" s="80" t="s">
        <v>36</v>
      </c>
      <c r="C17" s="81"/>
      <c r="D17" s="82"/>
      <c r="E17" s="80" t="s">
        <v>37</v>
      </c>
      <c r="F17" s="81"/>
      <c r="G17" s="82"/>
      <c r="H17" s="80" t="s">
        <v>38</v>
      </c>
      <c r="I17" s="81"/>
      <c r="J17" s="82"/>
      <c r="K17" s="80" t="s">
        <v>39</v>
      </c>
      <c r="L17" s="81"/>
      <c r="M17" s="82"/>
      <c r="N17" s="80" t="s">
        <v>40</v>
      </c>
      <c r="O17" s="81"/>
      <c r="P17" s="82"/>
      <c r="Q17" s="80" t="s">
        <v>41</v>
      </c>
      <c r="R17" s="81"/>
      <c r="S17" s="82"/>
      <c r="T17" s="80" t="s">
        <v>42</v>
      </c>
      <c r="U17" s="81"/>
      <c r="V17" s="82"/>
      <c r="W17" s="80" t="s">
        <v>43</v>
      </c>
      <c r="X17" s="81"/>
      <c r="Y17" s="82"/>
    </row>
    <row r="18" spans="1:26" s="79" customFormat="1" ht="96" customHeight="1" x14ac:dyDescent="0.2">
      <c r="B18" s="83" t="s">
        <v>44</v>
      </c>
      <c r="C18" s="84"/>
      <c r="D18" s="85"/>
      <c r="E18" s="83" t="s">
        <v>45</v>
      </c>
      <c r="F18" s="84"/>
      <c r="G18" s="85"/>
      <c r="H18" s="83" t="s">
        <v>46</v>
      </c>
      <c r="I18" s="84"/>
      <c r="J18" s="85"/>
      <c r="K18" s="83" t="s">
        <v>47</v>
      </c>
      <c r="L18" s="84"/>
      <c r="M18" s="85"/>
      <c r="N18" s="83" t="s">
        <v>48</v>
      </c>
      <c r="O18" s="84"/>
      <c r="P18" s="85"/>
      <c r="Q18" s="83" t="s">
        <v>49</v>
      </c>
      <c r="R18" s="84"/>
      <c r="S18" s="85"/>
      <c r="T18" s="83" t="s">
        <v>50</v>
      </c>
      <c r="U18" s="84"/>
      <c r="V18" s="85"/>
      <c r="W18" s="86" t="s">
        <v>51</v>
      </c>
      <c r="X18" s="87"/>
      <c r="Y18" s="88"/>
    </row>
    <row r="19" spans="1:26" s="93" customFormat="1" ht="11.25" customHeight="1" x14ac:dyDescent="0.2">
      <c r="A19" s="89"/>
      <c r="B19" s="90" t="s">
        <v>52</v>
      </c>
      <c r="C19" s="91"/>
      <c r="D19" s="92"/>
      <c r="E19" s="90" t="s">
        <v>52</v>
      </c>
      <c r="F19" s="91"/>
      <c r="G19" s="92"/>
      <c r="H19" s="90" t="s">
        <v>52</v>
      </c>
      <c r="I19" s="91"/>
      <c r="J19" s="92"/>
      <c r="K19" s="90" t="s">
        <v>52</v>
      </c>
      <c r="L19" s="91"/>
      <c r="M19" s="92"/>
      <c r="N19" s="90" t="s">
        <v>52</v>
      </c>
      <c r="O19" s="91"/>
      <c r="P19" s="92"/>
      <c r="Q19" s="90" t="s">
        <v>52</v>
      </c>
      <c r="R19" s="91"/>
      <c r="S19" s="92"/>
      <c r="T19" s="90" t="s">
        <v>52</v>
      </c>
      <c r="U19" s="91"/>
      <c r="V19" s="92"/>
      <c r="W19" s="90" t="s">
        <v>52</v>
      </c>
      <c r="X19" s="91"/>
      <c r="Y19" s="92"/>
    </row>
    <row r="20" spans="1:26" ht="15" customHeight="1" x14ac:dyDescent="0.2">
      <c r="A20" s="42" t="s">
        <v>21</v>
      </c>
      <c r="B20" s="94"/>
      <c r="C20" s="95"/>
      <c r="D20" s="96"/>
      <c r="E20" s="94"/>
      <c r="F20" s="95"/>
      <c r="G20" s="96"/>
      <c r="H20" s="94"/>
      <c r="I20" s="95"/>
      <c r="J20" s="96"/>
      <c r="K20" s="94"/>
      <c r="L20" s="95"/>
      <c r="M20" s="96"/>
      <c r="N20" s="94"/>
      <c r="O20" s="95"/>
      <c r="P20" s="96"/>
      <c r="Q20" s="94"/>
      <c r="R20" s="95"/>
      <c r="S20" s="96"/>
      <c r="T20" s="94"/>
      <c r="U20" s="95"/>
      <c r="V20" s="96"/>
      <c r="W20" s="94"/>
      <c r="X20" s="95"/>
      <c r="Y20" s="96"/>
    </row>
    <row r="21" spans="1:26" ht="15" customHeight="1" x14ac:dyDescent="0.2">
      <c r="A21" s="42" t="s">
        <v>22</v>
      </c>
      <c r="B21" s="94"/>
      <c r="C21" s="95"/>
      <c r="D21" s="96"/>
      <c r="E21" s="94"/>
      <c r="F21" s="95"/>
      <c r="G21" s="96"/>
      <c r="H21" s="94"/>
      <c r="I21" s="95"/>
      <c r="J21" s="96"/>
      <c r="K21" s="94"/>
      <c r="L21" s="95"/>
      <c r="M21" s="96"/>
      <c r="N21" s="94"/>
      <c r="O21" s="95"/>
      <c r="P21" s="96"/>
      <c r="Q21" s="94"/>
      <c r="R21" s="95"/>
      <c r="S21" s="96"/>
      <c r="T21" s="94"/>
      <c r="U21" s="95"/>
      <c r="V21" s="96"/>
      <c r="W21" s="94"/>
      <c r="X21" s="95"/>
      <c r="Y21" s="96"/>
    </row>
    <row r="22" spans="1:26" ht="15" customHeight="1" x14ac:dyDescent="0.2">
      <c r="A22" s="42" t="s">
        <v>23</v>
      </c>
      <c r="B22" s="94"/>
      <c r="C22" s="95"/>
      <c r="D22" s="96"/>
      <c r="E22" s="94"/>
      <c r="F22" s="95"/>
      <c r="G22" s="96"/>
      <c r="H22" s="94"/>
      <c r="I22" s="95"/>
      <c r="J22" s="96"/>
      <c r="K22" s="94"/>
      <c r="L22" s="95"/>
      <c r="M22" s="96"/>
      <c r="N22" s="94"/>
      <c r="O22" s="95"/>
      <c r="P22" s="96"/>
      <c r="Q22" s="94"/>
      <c r="R22" s="95"/>
      <c r="S22" s="96"/>
      <c r="T22" s="94"/>
      <c r="U22" s="95"/>
      <c r="V22" s="96"/>
      <c r="W22" s="94"/>
      <c r="X22" s="95"/>
      <c r="Y22" s="96"/>
    </row>
    <row r="23" spans="1:26" ht="15" customHeight="1" x14ac:dyDescent="0.2">
      <c r="A23" s="42" t="s">
        <v>24</v>
      </c>
      <c r="B23" s="94"/>
      <c r="C23" s="95"/>
      <c r="D23" s="96"/>
      <c r="E23" s="94"/>
      <c r="F23" s="95"/>
      <c r="G23" s="96"/>
      <c r="H23" s="94"/>
      <c r="I23" s="95"/>
      <c r="J23" s="96"/>
      <c r="K23" s="94"/>
      <c r="L23" s="95"/>
      <c r="M23" s="96"/>
      <c r="N23" s="94"/>
      <c r="O23" s="95"/>
      <c r="P23" s="96"/>
      <c r="Q23" s="94"/>
      <c r="R23" s="95"/>
      <c r="S23" s="96"/>
      <c r="T23" s="94"/>
      <c r="U23" s="95"/>
      <c r="V23" s="96"/>
      <c r="W23" s="94"/>
      <c r="X23" s="95"/>
      <c r="Y23" s="96"/>
    </row>
    <row r="24" spans="1:26" ht="15" customHeight="1" x14ac:dyDescent="0.2">
      <c r="A24" s="42" t="s">
        <v>25</v>
      </c>
      <c r="B24" s="94"/>
      <c r="C24" s="95"/>
      <c r="D24" s="96"/>
      <c r="E24" s="94"/>
      <c r="F24" s="95"/>
      <c r="G24" s="96"/>
      <c r="H24" s="94"/>
      <c r="I24" s="95"/>
      <c r="J24" s="96"/>
      <c r="K24" s="94"/>
      <c r="L24" s="95"/>
      <c r="M24" s="96"/>
      <c r="N24" s="94"/>
      <c r="O24" s="95"/>
      <c r="P24" s="96"/>
      <c r="Q24" s="94"/>
      <c r="R24" s="95"/>
      <c r="S24" s="96"/>
      <c r="T24" s="94"/>
      <c r="U24" s="95"/>
      <c r="V24" s="96"/>
      <c r="W24" s="94"/>
      <c r="X24" s="95"/>
      <c r="Y24" s="96"/>
    </row>
    <row r="25" spans="1:26" ht="15" customHeight="1" x14ac:dyDescent="0.2">
      <c r="A25" s="42" t="s">
        <v>26</v>
      </c>
      <c r="B25" s="94"/>
      <c r="C25" s="95"/>
      <c r="D25" s="96"/>
      <c r="E25" s="94"/>
      <c r="F25" s="95"/>
      <c r="G25" s="96"/>
      <c r="H25" s="94"/>
      <c r="I25" s="95"/>
      <c r="J25" s="96"/>
      <c r="K25" s="94"/>
      <c r="L25" s="95"/>
      <c r="M25" s="96"/>
      <c r="N25" s="94"/>
      <c r="O25" s="95"/>
      <c r="P25" s="96"/>
      <c r="Q25" s="94"/>
      <c r="R25" s="95"/>
      <c r="S25" s="96"/>
      <c r="T25" s="94"/>
      <c r="U25" s="95"/>
      <c r="V25" s="96"/>
      <c r="W25" s="94"/>
      <c r="X25" s="95"/>
      <c r="Y25" s="96"/>
    </row>
    <row r="26" spans="1:26" ht="15" customHeight="1" x14ac:dyDescent="0.2">
      <c r="A26" s="42" t="s">
        <v>27</v>
      </c>
      <c r="B26" s="94"/>
      <c r="C26" s="95"/>
      <c r="D26" s="96"/>
      <c r="E26" s="94"/>
      <c r="F26" s="95"/>
      <c r="G26" s="96"/>
      <c r="H26" s="94"/>
      <c r="I26" s="95"/>
      <c r="J26" s="96"/>
      <c r="K26" s="94"/>
      <c r="L26" s="95"/>
      <c r="M26" s="96"/>
      <c r="N26" s="94"/>
      <c r="O26" s="95"/>
      <c r="P26" s="96"/>
      <c r="Q26" s="94"/>
      <c r="R26" s="95"/>
      <c r="S26" s="96"/>
      <c r="T26" s="94"/>
      <c r="U26" s="95"/>
      <c r="V26" s="96"/>
      <c r="W26" s="94"/>
      <c r="X26" s="95"/>
      <c r="Y26" s="96"/>
    </row>
    <row r="27" spans="1:26" ht="15" customHeight="1" x14ac:dyDescent="0.2">
      <c r="A27" s="42" t="s">
        <v>28</v>
      </c>
      <c r="B27" s="94"/>
      <c r="C27" s="95"/>
      <c r="D27" s="96"/>
      <c r="E27" s="94"/>
      <c r="F27" s="95"/>
      <c r="G27" s="96"/>
      <c r="H27" s="94"/>
      <c r="I27" s="95"/>
      <c r="J27" s="96"/>
      <c r="K27" s="94"/>
      <c r="L27" s="95"/>
      <c r="M27" s="96"/>
      <c r="N27" s="94"/>
      <c r="O27" s="95"/>
      <c r="P27" s="96"/>
      <c r="Q27" s="94"/>
      <c r="R27" s="95"/>
      <c r="S27" s="96"/>
      <c r="T27" s="94"/>
      <c r="U27" s="95"/>
      <c r="V27" s="96"/>
      <c r="W27" s="94"/>
      <c r="X27" s="95"/>
      <c r="Y27" s="96"/>
    </row>
    <row r="28" spans="1:26" s="97" customFormat="1" ht="7.5" customHeight="1" x14ac:dyDescent="0.2">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s="99" customFormat="1" ht="6.75" customHeight="1" x14ac:dyDescent="0.2"/>
    <row r="31" spans="1:26" x14ac:dyDescent="0.2">
      <c r="A31" s="100" t="s">
        <v>53</v>
      </c>
      <c r="G31" s="101"/>
      <c r="H31" s="101"/>
    </row>
    <row r="32" spans="1:26" x14ac:dyDescent="0.2">
      <c r="G32" s="101"/>
      <c r="H32" s="101"/>
      <c r="I32" s="101"/>
      <c r="J32" s="101"/>
    </row>
    <row r="33" spans="2:25" x14ac:dyDescent="0.2">
      <c r="G33" s="101"/>
      <c r="H33" s="101"/>
      <c r="I33" s="101"/>
      <c r="J33" s="101"/>
    </row>
    <row r="34" spans="2:25" x14ac:dyDescent="0.2">
      <c r="G34" s="101"/>
      <c r="H34" s="101"/>
      <c r="I34" s="101"/>
      <c r="J34" s="101"/>
    </row>
    <row r="35" spans="2:25" x14ac:dyDescent="0.2">
      <c r="G35" s="101"/>
      <c r="H35" s="101"/>
      <c r="I35" s="101"/>
      <c r="J35" s="101"/>
    </row>
    <row r="36" spans="2:25" x14ac:dyDescent="0.2">
      <c r="G36" s="101"/>
      <c r="H36" s="101"/>
      <c r="I36" s="101"/>
      <c r="J36" s="101"/>
    </row>
    <row r="37" spans="2:25" x14ac:dyDescent="0.2">
      <c r="G37" s="101"/>
      <c r="H37" s="101"/>
      <c r="I37" s="101"/>
      <c r="J37" s="101"/>
    </row>
    <row r="38" spans="2:25" x14ac:dyDescent="0.2">
      <c r="G38" s="101"/>
      <c r="H38" s="101"/>
      <c r="I38" s="101"/>
      <c r="J38" s="101"/>
    </row>
    <row r="39" spans="2:25" x14ac:dyDescent="0.2">
      <c r="B39" s="101"/>
      <c r="C39" s="101"/>
      <c r="D39" s="101"/>
      <c r="E39" s="101"/>
      <c r="F39" s="101"/>
      <c r="G39" s="101"/>
      <c r="H39" s="101"/>
      <c r="I39" s="101"/>
      <c r="J39" s="101"/>
    </row>
    <row r="40" spans="2:25" x14ac:dyDescent="0.2">
      <c r="H40" s="101"/>
      <c r="I40" s="101"/>
      <c r="J40" s="101"/>
    </row>
    <row r="41" spans="2:25" x14ac:dyDescent="0.2">
      <c r="I41" s="101"/>
      <c r="J41" s="101"/>
      <c r="K41" s="101"/>
      <c r="L41" s="101"/>
      <c r="N41" s="101"/>
    </row>
    <row r="42" spans="2:25" x14ac:dyDescent="0.2">
      <c r="I42" s="101"/>
      <c r="J42" s="101"/>
      <c r="K42" s="101"/>
      <c r="L42" s="101"/>
      <c r="M42" s="101"/>
      <c r="N42" s="101"/>
      <c r="W42" s="101"/>
    </row>
    <row r="43" spans="2:25" x14ac:dyDescent="0.2">
      <c r="L43" s="101"/>
      <c r="M43" s="101"/>
      <c r="N43" s="101"/>
    </row>
    <row r="44" spans="2:25" x14ac:dyDescent="0.2">
      <c r="L44" s="101"/>
      <c r="M44" s="101"/>
      <c r="N44" s="101"/>
      <c r="X44" s="101"/>
      <c r="Y44" s="101"/>
    </row>
    <row r="45" spans="2:25" x14ac:dyDescent="0.2">
      <c r="L45" s="101"/>
      <c r="M45" s="101"/>
      <c r="N45" s="101"/>
      <c r="X45" s="101"/>
      <c r="Y45" s="101"/>
    </row>
    <row r="46" spans="2:25" x14ac:dyDescent="0.2">
      <c r="L46" s="101"/>
      <c r="M46" s="101"/>
      <c r="N46" s="101"/>
      <c r="X46" s="101"/>
      <c r="Y46" s="101"/>
    </row>
    <row r="59" spans="1:1" x14ac:dyDescent="0.2">
      <c r="A59" s="102" t="s">
        <v>54</v>
      </c>
    </row>
  </sheetData>
  <mergeCells count="92">
    <mergeCell ref="T27:V27"/>
    <mergeCell ref="W27:Y27"/>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T23:V23"/>
    <mergeCell ref="W23:Y23"/>
    <mergeCell ref="B24:D24"/>
    <mergeCell ref="E24:G24"/>
    <mergeCell ref="H24:J24"/>
    <mergeCell ref="K24:M24"/>
    <mergeCell ref="N24:P24"/>
    <mergeCell ref="Q24:S24"/>
    <mergeCell ref="T24:V24"/>
    <mergeCell ref="W24:Y24"/>
    <mergeCell ref="B23:D23"/>
    <mergeCell ref="E23:G23"/>
    <mergeCell ref="H23:J23"/>
    <mergeCell ref="K23:M23"/>
    <mergeCell ref="N23:P23"/>
    <mergeCell ref="Q23:S23"/>
    <mergeCell ref="T21:V21"/>
    <mergeCell ref="W21:Y21"/>
    <mergeCell ref="B22:D22"/>
    <mergeCell ref="E22:G22"/>
    <mergeCell ref="H22:J22"/>
    <mergeCell ref="K22:M22"/>
    <mergeCell ref="N22:P22"/>
    <mergeCell ref="Q22:S22"/>
    <mergeCell ref="T22:V22"/>
    <mergeCell ref="W22:Y22"/>
    <mergeCell ref="B21:D21"/>
    <mergeCell ref="E21:G21"/>
    <mergeCell ref="H21:J21"/>
    <mergeCell ref="K21:M21"/>
    <mergeCell ref="N21:P21"/>
    <mergeCell ref="Q21:S21"/>
    <mergeCell ref="W19:Y19"/>
    <mergeCell ref="B20:D20"/>
    <mergeCell ref="E20:G20"/>
    <mergeCell ref="H20:J20"/>
    <mergeCell ref="K20:M20"/>
    <mergeCell ref="N20:P20"/>
    <mergeCell ref="Q20:S20"/>
    <mergeCell ref="T20:V20"/>
    <mergeCell ref="W20:Y20"/>
    <mergeCell ref="Q18:S18"/>
    <mergeCell ref="T18:V18"/>
    <mergeCell ref="W18:Y18"/>
    <mergeCell ref="B19:D19"/>
    <mergeCell ref="E19:G19"/>
    <mergeCell ref="H19:J19"/>
    <mergeCell ref="K19:M19"/>
    <mergeCell ref="N19:P19"/>
    <mergeCell ref="Q19:S19"/>
    <mergeCell ref="T19:V19"/>
    <mergeCell ref="K17:M17"/>
    <mergeCell ref="N17:P17"/>
    <mergeCell ref="Q17:S17"/>
    <mergeCell ref="T17:V17"/>
    <mergeCell ref="W17:Y17"/>
    <mergeCell ref="B18:D18"/>
    <mergeCell ref="E18:G18"/>
    <mergeCell ref="H18:J18"/>
    <mergeCell ref="K18:M18"/>
    <mergeCell ref="N18:P18"/>
    <mergeCell ref="A1:D1"/>
    <mergeCell ref="A2:H2"/>
    <mergeCell ref="B3:D3"/>
    <mergeCell ref="B4:D4"/>
    <mergeCell ref="B17:D17"/>
    <mergeCell ref="E17:G17"/>
    <mergeCell ref="H17:J17"/>
  </mergeCells>
  <pageMargins left="0.25" right="0.25" top="0.75" bottom="0.75" header="0.3" footer="0.3"/>
  <pageSetup paperSize="9" scale="5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2020-02-12T20:29:55Z</dcterms:modified>
</cp:coreProperties>
</file>