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0\04_Open Record Evaluations\"/>
    </mc:Choice>
  </mc:AlternateContent>
  <bookViews>
    <workbookView xWindow="0" yWindow="0" windowWidth="28800" windowHeight="14235" tabRatio="867" activeTab="8"/>
  </bookViews>
  <sheets>
    <sheet name="Evaluator 1" sheetId="2" r:id="rId1"/>
    <sheet name="Evaluator 2" sheetId="3" r:id="rId2"/>
    <sheet name="Evaluator 3" sheetId="5" r:id="rId3"/>
    <sheet name="Evaluator 4" sheetId="9" r:id="rId4"/>
    <sheet name="Evaluator 5" sheetId="10" r:id="rId5"/>
    <sheet name="Evaluator 6" sheetId="15" r:id="rId6"/>
    <sheet name="HUB" sheetId="17" r:id="rId7"/>
    <sheet name="Summary" sheetId="1" r:id="rId8"/>
    <sheet name="Evaluation" sheetId="20"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J5" i="3" l="1"/>
  <c r="J6" i="3"/>
  <c r="J7" i="3"/>
  <c r="J8" i="3"/>
  <c r="J9" i="3"/>
  <c r="J10" i="3"/>
  <c r="J11" i="3"/>
  <c r="J12" i="3"/>
  <c r="J13" i="3"/>
  <c r="J14" i="3"/>
  <c r="J15" i="3"/>
  <c r="J4" i="3"/>
  <c r="A17" i="1" l="1"/>
  <c r="A18" i="1"/>
  <c r="J15" i="15"/>
  <c r="J14" i="15"/>
  <c r="J13" i="15"/>
  <c r="J12" i="15"/>
  <c r="J11" i="15"/>
  <c r="J10" i="15"/>
  <c r="J9" i="15"/>
  <c r="J8" i="15"/>
  <c r="J7" i="15"/>
  <c r="J6" i="15"/>
  <c r="J5" i="15"/>
  <c r="J4" i="15"/>
  <c r="J15" i="10"/>
  <c r="J14" i="10"/>
  <c r="J13" i="10"/>
  <c r="J12" i="10"/>
  <c r="J11" i="10"/>
  <c r="J10" i="10"/>
  <c r="J9" i="10"/>
  <c r="J8" i="10"/>
  <c r="J7" i="10"/>
  <c r="J6" i="10"/>
  <c r="J5" i="10"/>
  <c r="J4" i="10"/>
  <c r="J15" i="9"/>
  <c r="J14" i="9"/>
  <c r="J13" i="9"/>
  <c r="J12" i="9"/>
  <c r="J11" i="9"/>
  <c r="J10" i="9"/>
  <c r="J9" i="9"/>
  <c r="J8" i="9"/>
  <c r="J7" i="9"/>
  <c r="J6" i="9"/>
  <c r="J5" i="9"/>
  <c r="J4" i="9"/>
  <c r="J15" i="5"/>
  <c r="J14" i="5"/>
  <c r="J13" i="5"/>
  <c r="J12" i="5"/>
  <c r="J11" i="5"/>
  <c r="J10" i="5"/>
  <c r="J9" i="5"/>
  <c r="J8" i="5"/>
  <c r="J7" i="5"/>
  <c r="J6" i="5"/>
  <c r="J5" i="5"/>
  <c r="J4" i="5"/>
  <c r="J5" i="2"/>
  <c r="J6" i="2"/>
  <c r="J7" i="2"/>
  <c r="J8" i="2"/>
  <c r="J9" i="2"/>
  <c r="J10" i="2"/>
  <c r="J11" i="2"/>
  <c r="J12" i="2"/>
  <c r="J13" i="2"/>
  <c r="J14" i="2"/>
  <c r="J15" i="2"/>
  <c r="J4" i="2"/>
  <c r="K15" i="17" l="1"/>
  <c r="K14" i="17"/>
  <c r="K13" i="17"/>
  <c r="K12" i="17"/>
  <c r="K11" i="17"/>
  <c r="K10" i="17"/>
  <c r="K9" i="17"/>
  <c r="K8" i="17"/>
  <c r="K7" i="17"/>
  <c r="K6" i="17"/>
  <c r="K5" i="17"/>
  <c r="K4" i="17"/>
  <c r="K15" i="15"/>
  <c r="G18" i="1" s="1"/>
  <c r="K14" i="15"/>
  <c r="G17" i="1" s="1"/>
  <c r="K13" i="15"/>
  <c r="G16" i="1" s="1"/>
  <c r="K12" i="15"/>
  <c r="G15" i="1" s="1"/>
  <c r="K11" i="15"/>
  <c r="G14" i="1" s="1"/>
  <c r="K10" i="15"/>
  <c r="G13" i="1" s="1"/>
  <c r="K9" i="15"/>
  <c r="G12" i="1" s="1"/>
  <c r="K8" i="15"/>
  <c r="G11" i="1" s="1"/>
  <c r="K7" i="15"/>
  <c r="G10" i="1" s="1"/>
  <c r="K6" i="15"/>
  <c r="G9" i="1" s="1"/>
  <c r="K5" i="15"/>
  <c r="G8" i="1" s="1"/>
  <c r="K4" i="15"/>
  <c r="G7" i="1" s="1"/>
  <c r="K15" i="10"/>
  <c r="F18" i="1" s="1"/>
  <c r="K14" i="10"/>
  <c r="F17" i="1" s="1"/>
  <c r="K13" i="10"/>
  <c r="F16" i="1" s="1"/>
  <c r="K12" i="10"/>
  <c r="F15" i="1" s="1"/>
  <c r="K11" i="10"/>
  <c r="F14" i="1" s="1"/>
  <c r="K10" i="10"/>
  <c r="F13" i="1" s="1"/>
  <c r="K9" i="10"/>
  <c r="F12" i="1" s="1"/>
  <c r="K8" i="10"/>
  <c r="F11" i="1" s="1"/>
  <c r="K7" i="10"/>
  <c r="F10" i="1" s="1"/>
  <c r="K6" i="10"/>
  <c r="F9" i="1" s="1"/>
  <c r="K5" i="10"/>
  <c r="F8" i="1" s="1"/>
  <c r="K4" i="10"/>
  <c r="F7" i="1" s="1"/>
  <c r="K15" i="9"/>
  <c r="E18" i="1" s="1"/>
  <c r="K14" i="9"/>
  <c r="E17" i="1" s="1"/>
  <c r="K13" i="9"/>
  <c r="E16" i="1" s="1"/>
  <c r="K12" i="9"/>
  <c r="E15" i="1" s="1"/>
  <c r="K11" i="9"/>
  <c r="E14" i="1" s="1"/>
  <c r="K10" i="9"/>
  <c r="E13" i="1" s="1"/>
  <c r="K9" i="9"/>
  <c r="E12" i="1" s="1"/>
  <c r="K8" i="9"/>
  <c r="E11" i="1" s="1"/>
  <c r="K7" i="9"/>
  <c r="E10" i="1" s="1"/>
  <c r="K6" i="9"/>
  <c r="E9" i="1" s="1"/>
  <c r="K5" i="9"/>
  <c r="E8" i="1" s="1"/>
  <c r="K4" i="9"/>
  <c r="E7" i="1" s="1"/>
  <c r="K15" i="5"/>
  <c r="D18" i="1" s="1"/>
  <c r="K14" i="5"/>
  <c r="D17" i="1" s="1"/>
  <c r="K13" i="5"/>
  <c r="D16" i="1" s="1"/>
  <c r="K12" i="5"/>
  <c r="D15" i="1" s="1"/>
  <c r="K11" i="5"/>
  <c r="D14" i="1" s="1"/>
  <c r="K10" i="5"/>
  <c r="D13" i="1" s="1"/>
  <c r="K9" i="5"/>
  <c r="D12" i="1" s="1"/>
  <c r="K8" i="5"/>
  <c r="D11" i="1" s="1"/>
  <c r="K7" i="5"/>
  <c r="D10" i="1" s="1"/>
  <c r="K6" i="5"/>
  <c r="D9" i="1" s="1"/>
  <c r="K5" i="5"/>
  <c r="D8" i="1" s="1"/>
  <c r="K4" i="5"/>
  <c r="D7" i="1" s="1"/>
  <c r="K15" i="3"/>
  <c r="C18" i="1" s="1"/>
  <c r="K14" i="3"/>
  <c r="C17" i="1" s="1"/>
  <c r="K13" i="3"/>
  <c r="C16" i="1" s="1"/>
  <c r="K12" i="3"/>
  <c r="C15" i="1" s="1"/>
  <c r="K11" i="3"/>
  <c r="C14" i="1" s="1"/>
  <c r="K10" i="3"/>
  <c r="C13" i="1" s="1"/>
  <c r="K9" i="3"/>
  <c r="C12" i="1" s="1"/>
  <c r="K8" i="3"/>
  <c r="C11" i="1" s="1"/>
  <c r="K7" i="3"/>
  <c r="C10" i="1" s="1"/>
  <c r="K6" i="3"/>
  <c r="C9" i="1" s="1"/>
  <c r="K5" i="3"/>
  <c r="C8" i="1" s="1"/>
  <c r="K4" i="3"/>
  <c r="C7" i="1" s="1"/>
  <c r="K5" i="2"/>
  <c r="B8" i="1" s="1"/>
  <c r="K6" i="2"/>
  <c r="B9" i="1" s="1"/>
  <c r="K7" i="2"/>
  <c r="B10" i="1" s="1"/>
  <c r="K8" i="2"/>
  <c r="B11" i="1" s="1"/>
  <c r="K9" i="2"/>
  <c r="B12" i="1" s="1"/>
  <c r="K10" i="2"/>
  <c r="B13" i="1" s="1"/>
  <c r="K11" i="2"/>
  <c r="B14" i="1" s="1"/>
  <c r="K12" i="2"/>
  <c r="B15" i="1" s="1"/>
  <c r="K13" i="2"/>
  <c r="B16" i="1" s="1"/>
  <c r="K14" i="2"/>
  <c r="B17" i="1" s="1"/>
  <c r="K15" i="2"/>
  <c r="B18" i="1" s="1"/>
  <c r="L7" i="1" l="1"/>
  <c r="M11" i="1"/>
  <c r="N7" i="1"/>
  <c r="O11" i="1"/>
  <c r="P15" i="1"/>
  <c r="L15" i="1"/>
  <c r="P7" i="1"/>
  <c r="L16" i="1"/>
  <c r="N8" i="1"/>
  <c r="O12" i="1"/>
  <c r="P8" i="1"/>
  <c r="L9" i="1"/>
  <c r="M13" i="1"/>
  <c r="N17" i="1"/>
  <c r="P17" i="1"/>
  <c r="L18" i="1"/>
  <c r="N10" i="1"/>
  <c r="O14" i="1"/>
  <c r="P10" i="1"/>
  <c r="M7" i="1"/>
  <c r="M15" i="1"/>
  <c r="N11" i="1"/>
  <c r="O15" i="1"/>
  <c r="M8" i="1"/>
  <c r="N12" i="1"/>
  <c r="O16" i="1"/>
  <c r="L13" i="1"/>
  <c r="O9" i="1"/>
  <c r="P13" i="1"/>
  <c r="N15" i="1"/>
  <c r="L8" i="1"/>
  <c r="M12" i="1"/>
  <c r="N16" i="1"/>
  <c r="P16" i="1"/>
  <c r="L17" i="1"/>
  <c r="N9" i="1"/>
  <c r="O13" i="1"/>
  <c r="P9" i="1"/>
  <c r="L10" i="1"/>
  <c r="M14" i="1"/>
  <c r="N18" i="1"/>
  <c r="P18" i="1"/>
  <c r="L11" i="1"/>
  <c r="O7" i="1"/>
  <c r="P11" i="1"/>
  <c r="L12" i="1"/>
  <c r="M16" i="1"/>
  <c r="O8" i="1"/>
  <c r="P12" i="1"/>
  <c r="M9" i="1"/>
  <c r="M17" i="1"/>
  <c r="N13" i="1"/>
  <c r="O17" i="1"/>
  <c r="L14" i="1"/>
  <c r="M10" i="1"/>
  <c r="M18" i="1"/>
  <c r="N14" i="1"/>
  <c r="O10" i="1"/>
  <c r="O18" i="1"/>
  <c r="P14" i="1"/>
  <c r="H18" i="1"/>
  <c r="H17" i="1"/>
  <c r="L6" i="1"/>
  <c r="M6" i="1"/>
  <c r="N6" i="1"/>
  <c r="O6" i="1"/>
  <c r="P6" i="1"/>
  <c r="K6" i="1"/>
  <c r="A8" i="1" l="1"/>
  <c r="A9" i="1"/>
  <c r="A10" i="1"/>
  <c r="A11" i="1"/>
  <c r="A12" i="1"/>
  <c r="A13" i="1"/>
  <c r="A14" i="1"/>
  <c r="A15" i="1"/>
  <c r="A16" i="1"/>
  <c r="H8" i="1"/>
  <c r="H10" i="1"/>
  <c r="H13" i="1"/>
  <c r="H14" i="1"/>
  <c r="H15" i="1"/>
  <c r="K4" i="2"/>
  <c r="B7" i="1" s="1"/>
  <c r="K7" i="1" l="1"/>
  <c r="Q7" i="1" s="1"/>
  <c r="K15" i="1"/>
  <c r="K11" i="1"/>
  <c r="K8" i="1"/>
  <c r="K16" i="1"/>
  <c r="K18" i="1"/>
  <c r="Q18" i="1" s="1"/>
  <c r="K13" i="1"/>
  <c r="K9" i="1"/>
  <c r="K17" i="1"/>
  <c r="Q17" i="1" s="1"/>
  <c r="K10" i="1"/>
  <c r="K14" i="1"/>
  <c r="K12" i="1"/>
  <c r="H12" i="1"/>
  <c r="H11" i="1"/>
  <c r="H16" i="1"/>
  <c r="H9" i="1"/>
  <c r="H7" i="1"/>
  <c r="Q10" i="1" l="1"/>
  <c r="Q11" i="1"/>
  <c r="Q8" i="1"/>
  <c r="Q14" i="1"/>
  <c r="Q15" i="1"/>
  <c r="Q12" i="1"/>
  <c r="Q9" i="1"/>
  <c r="Q13" i="1"/>
  <c r="Q16" i="1"/>
  <c r="R15" i="1" l="1"/>
  <c r="R7" i="1"/>
  <c r="R14" i="1"/>
  <c r="R11" i="1"/>
  <c r="R10" i="1"/>
  <c r="R8" i="1"/>
  <c r="R16" i="1"/>
  <c r="R13" i="1"/>
  <c r="R9" i="1"/>
  <c r="R17" i="1"/>
  <c r="R12" i="1"/>
  <c r="R18" i="1"/>
  <c r="A7" i="1"/>
</calcChain>
</file>

<file path=xl/sharedStrings.xml><?xml version="1.0" encoding="utf-8"?>
<sst xmlns="http://schemas.openxmlformats.org/spreadsheetml/2006/main" count="201" uniqueCount="57">
  <si>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</si>
  <si>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</si>
  <si>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</si>
  <si>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</si>
  <si>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</si>
  <si>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</si>
  <si>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</si>
  <si>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</si>
  <si>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</si>
  <si>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</si>
  <si>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</si>
  <si>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</si>
  <si>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</si>
  <si>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</si>
  <si>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</si>
  <si>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</si>
  <si>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Average Total Score</t>
  </si>
  <si>
    <t>Avg of comm rank per vendor</t>
  </si>
  <si>
    <t>Criteria 7</t>
  </si>
  <si>
    <t>Total</t>
  </si>
  <si>
    <t>Evaluator 6</t>
  </si>
  <si>
    <t>Adams</t>
  </si>
  <si>
    <t>Brave Architecture</t>
  </si>
  <si>
    <t>EYP</t>
  </si>
  <si>
    <t>HarrisonKornberg</t>
  </si>
  <si>
    <t>Kirksey</t>
  </si>
  <si>
    <t>Lord Aeck Sargent</t>
  </si>
  <si>
    <t>Method Workshop</t>
  </si>
  <si>
    <t>Moody Nolan</t>
  </si>
  <si>
    <t>PACT</t>
  </si>
  <si>
    <t>PBK+Tipson</t>
  </si>
  <si>
    <t>Perkins &amp; Will</t>
  </si>
  <si>
    <t>Powers Brown Architecture</t>
  </si>
  <si>
    <t>RFQ730-20018 A&amp;E Auxiliary Retail Center</t>
  </si>
  <si>
    <t xml:space="preserve">University of Houston Evaluation Matrix         
</t>
  </si>
  <si>
    <t xml:space="preserve">RFQ730-20018 A&amp;E Auxiliary Retail Center </t>
  </si>
  <si>
    <t>Name</t>
  </si>
  <si>
    <t>Evaluation Due Date</t>
  </si>
  <si>
    <t>10/30/19 @ 3 PM</t>
  </si>
  <si>
    <t xml:space="preserve">Committee Members: </t>
  </si>
  <si>
    <t xml:space="preserve"> Criteria 1</t>
  </si>
  <si>
    <t xml:space="preserve"> Criteria 2</t>
  </si>
  <si>
    <t xml:space="preserve"> Criteria 3</t>
  </si>
  <si>
    <t xml:space="preserve"> Criteria 4</t>
  </si>
  <si>
    <t xml:space="preserve"> Criteria 5</t>
  </si>
  <si>
    <t xml:space="preserve"> Criteria 6</t>
  </si>
  <si>
    <t xml:space="preserve"> Criteria 7</t>
  </si>
  <si>
    <t>Relevant Project Team and Individual Team Member Experience and Capabilities (Section 4.3)</t>
  </si>
  <si>
    <t>Quality of Design (Section 4.4)</t>
  </si>
  <si>
    <t>Methodology and Best Practices (Section 4.5)</t>
  </si>
  <si>
    <t>Financial Stability (Section 4.6)</t>
  </si>
  <si>
    <t>Quality and Responsiveness of Qualifications (Section 4.7)</t>
  </si>
  <si>
    <t>Respondent’s Past UHS Project Experience (Section 4.8)</t>
  </si>
  <si>
    <r>
      <t xml:space="preserve">Respondent’s Past HUB/MBE/WBE Goal Attainment and Quality of Procedures for UHS HUB Goal Attainment on this Project (Section 4.9)
</t>
    </r>
    <r>
      <rPr>
        <b/>
        <sz val="9"/>
        <color rgb="FFFF0000"/>
        <rFont val="Arial"/>
        <family val="2"/>
      </rPr>
      <t>**ONLY HUB WILL EVALUATE**</t>
    </r>
  </si>
  <si>
    <t>Points (1-5)</t>
  </si>
  <si>
    <t>Non-Disclosure:</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</si>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</sst>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0"/>
      <color theme="1"/>
      <name val="Arial"/>
      <family val="2"/>
    </font>
    <font>
      <b/>
      <sz val="10"/>
      <color rgb="FF000000"/>
      <name val="Arial"/>
      <family val="2"/>
    </font>
    <font>
      <sz val="9"/>
      <name val="Arial"/>
      <family val="2"/>
    </font>
    <font>
      <sz val="9"/>
      <color rgb="FFFF0000"/>
      <name val="Arial"/>
      <family val="2"/>
    </font>
    <font>
      <b/>
      <sz val="9"/>
      <color rgb="FFFF0000"/>
      <name val="Arial"/>
      <family val="2"/>
    </font>
    <font>
      <b/>
      <sz val="8"/>
      <name val="Arial"/>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3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s>
  <cellStyleXfs count="151">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0" fontId="7" fillId="0" borderId="0"/>
    <xf numFmtId="43" fontId="22" fillId="0" borderId="0" applyFont="0" applyFill="0" applyBorder="0" applyAlignment="0" applyProtection="0"/>
    <xf numFmtId="0" fontId="6" fillId="0" borderId="0"/>
    <xf numFmtId="44" fontId="49" fillId="0" borderId="0" applyFont="0" applyFill="0" applyBorder="0" applyAlignment="0" applyProtection="0"/>
    <xf numFmtId="0" fontId="5" fillId="0" borderId="0"/>
    <xf numFmtId="0" fontId="4" fillId="0" borderId="0"/>
    <xf numFmtId="0" fontId="4" fillId="0" borderId="0"/>
    <xf numFmtId="0" fontId="3" fillId="0" borderId="0"/>
    <xf numFmtId="0" fontId="34" fillId="8" borderId="18" applyNumberFormat="0" applyAlignment="0" applyProtection="0"/>
    <xf numFmtId="0" fontId="27" fillId="21" borderId="16" applyNumberFormat="0" applyAlignment="0" applyProtection="0"/>
    <xf numFmtId="0" fontId="34" fillId="8" borderId="16" applyNumberFormat="0" applyAlignment="0" applyProtection="0"/>
    <xf numFmtId="0" fontId="39" fillId="0" borderId="15" applyNumberFormat="0" applyFill="0" applyAlignment="0" applyProtection="0"/>
    <xf numFmtId="0" fontId="37" fillId="21" borderId="14" applyNumberFormat="0" applyAlignment="0" applyProtection="0"/>
    <xf numFmtId="0" fontId="27" fillId="21" borderId="18" applyNumberFormat="0" applyAlignment="0" applyProtection="0"/>
    <xf numFmtId="0" fontId="22" fillId="2" borderId="19" applyNumberFormat="0" applyFont="0" applyAlignment="0" applyProtection="0"/>
    <xf numFmtId="0" fontId="39" fillId="0" borderId="21" applyNumberFormat="0" applyFill="0" applyAlignment="0" applyProtection="0"/>
    <xf numFmtId="0" fontId="22" fillId="2" borderId="19" applyNumberFormat="0" applyFont="0" applyAlignment="0" applyProtection="0"/>
    <xf numFmtId="0" fontId="3" fillId="0" borderId="0"/>
    <xf numFmtId="0" fontId="39" fillId="0" borderId="15" applyNumberFormat="0" applyFill="0" applyAlignment="0" applyProtection="0"/>
    <xf numFmtId="0" fontId="37" fillId="21" borderId="14" applyNumberFormat="0" applyAlignment="0" applyProtection="0"/>
    <xf numFmtId="0" fontId="37" fillId="21" borderId="20" applyNumberFormat="0" applyAlignment="0" applyProtection="0"/>
    <xf numFmtId="0" fontId="22" fillId="2" borderId="19" applyNumberFormat="0" applyFont="0" applyAlignment="0" applyProtection="0"/>
    <xf numFmtId="0" fontId="22" fillId="2" borderId="17" applyNumberFormat="0" applyFont="0" applyAlignment="0" applyProtection="0"/>
    <xf numFmtId="0" fontId="34" fillId="8" borderId="18" applyNumberFormat="0" applyAlignment="0" applyProtection="0"/>
    <xf numFmtId="0" fontId="22" fillId="2" borderId="17" applyNumberFormat="0" applyFont="0" applyAlignment="0" applyProtection="0"/>
    <xf numFmtId="0" fontId="37" fillId="21" borderId="20" applyNumberFormat="0" applyAlignment="0" applyProtection="0"/>
    <xf numFmtId="0" fontId="34" fillId="8" borderId="16" applyNumberFormat="0" applyAlignment="0" applyProtection="0"/>
    <xf numFmtId="0" fontId="27" fillId="21" borderId="16" applyNumberFormat="0" applyAlignment="0" applyProtection="0"/>
    <xf numFmtId="0" fontId="22" fillId="2" borderId="17" applyNumberFormat="0" applyFont="0" applyAlignment="0" applyProtection="0"/>
    <xf numFmtId="0" fontId="27" fillId="21" borderId="18" applyNumberFormat="0" applyAlignment="0" applyProtection="0"/>
    <xf numFmtId="0" fontId="39" fillId="0" borderId="21" applyNumberFormat="0" applyFill="0" applyAlignment="0" applyProtection="0"/>
    <xf numFmtId="0" fontId="2" fillId="0" borderId="0"/>
    <xf numFmtId="0" fontId="2" fillId="0" borderId="0"/>
    <xf numFmtId="0" fontId="1" fillId="0" borderId="0"/>
    <xf numFmtId="0" fontId="39" fillId="0" borderId="25" applyNumberFormat="0" applyFill="0" applyAlignment="0" applyProtection="0"/>
    <xf numFmtId="0" fontId="37" fillId="21" borderId="24" applyNumberFormat="0" applyAlignment="0" applyProtection="0"/>
    <xf numFmtId="0" fontId="34" fillId="8" borderId="22" applyNumberFormat="0" applyAlignment="0" applyProtection="0"/>
    <xf numFmtId="0" fontId="27" fillId="21" borderId="22" applyNumberFormat="0" applyAlignment="0" applyProtection="0"/>
    <xf numFmtId="0" fontId="22" fillId="2" borderId="23" applyNumberFormat="0" applyFont="0" applyAlignment="0" applyProtection="0"/>
    <xf numFmtId="0" fontId="1" fillId="0" borderId="0"/>
    <xf numFmtId="0" fontId="22" fillId="2" borderId="23" applyNumberFormat="0" applyFont="0" applyAlignment="0" applyProtection="0"/>
    <xf numFmtId="0" fontId="39" fillId="0" borderId="25" applyNumberFormat="0" applyFill="0" applyAlignment="0" applyProtection="0"/>
    <xf numFmtId="0" fontId="37" fillId="21" borderId="24" applyNumberFormat="0" applyAlignment="0" applyProtection="0"/>
    <xf numFmtId="0" fontId="34" fillId="8" borderId="22" applyNumberFormat="0" applyAlignment="0" applyProtection="0"/>
    <xf numFmtId="0" fontId="27" fillId="21" borderId="22" applyNumberFormat="0" applyAlignment="0" applyProtection="0"/>
    <xf numFmtId="0" fontId="22" fillId="2" borderId="23" applyNumberFormat="0" applyFont="0" applyAlignment="0" applyProtection="0"/>
  </cellStyleXfs>
  <cellXfs count="82">
    <xf numFmtId="0" fontId="0" fillId="0" borderId="0" xfId="0"/>
    <xf numFmtId="0" fontId="0" fillId="0" borderId="0" xfId="0" applyBorder="1"/>
    <xf numFmtId="0" fontId="20" fillId="0" borderId="0" xfId="0" applyFont="1" applyBorder="1" applyAlignment="1"/>
    <xf numFmtId="0" fontId="0" fillId="0" borderId="0" xfId="0" applyBorder="1"/>
    <xf numFmtId="0" fontId="20" fillId="0" borderId="0" xfId="0" applyFont="1" applyBorder="1" applyAlignment="1"/>
    <xf numFmtId="0" fontId="0" fillId="0" borderId="0" xfId="0"/>
    <xf numFmtId="0" fontId="22" fillId="0" borderId="0" xfId="0" applyFont="1"/>
    <xf numFmtId="0" fontId="0" fillId="0" borderId="0" xfId="0"/>
    <xf numFmtId="0" fontId="20" fillId="0" borderId="0" xfId="0" applyFont="1" applyBorder="1" applyAlignment="1">
      <alignment horizontal="left"/>
    </xf>
    <xf numFmtId="0" fontId="42" fillId="0" borderId="0" xfId="0" applyFont="1" applyBorder="1" applyAlignment="1">
      <alignment horizontal="left"/>
    </xf>
    <xf numFmtId="0" fontId="42" fillId="25" borderId="0" xfId="0" applyFont="1" applyFill="1" applyAlignment="1"/>
    <xf numFmtId="0" fontId="43" fillId="25" borderId="0" xfId="0" applyFont="1" applyFill="1"/>
    <xf numFmtId="0" fontId="21" fillId="25" borderId="0" xfId="0" applyFont="1" applyFill="1"/>
    <xf numFmtId="0" fontId="43" fillId="25" borderId="0" xfId="0" applyFont="1" applyFill="1" applyBorder="1"/>
    <xf numFmtId="0" fontId="20" fillId="25" borderId="0" xfId="0" applyFont="1" applyFill="1"/>
    <xf numFmtId="0" fontId="20" fillId="25" borderId="0" xfId="0" applyFont="1" applyFill="1" applyBorder="1" applyAlignment="1">
      <alignment horizontal="left" vertical="center"/>
    </xf>
    <xf numFmtId="0" fontId="20" fillId="25" borderId="0" xfId="0" applyFont="1" applyFill="1" applyBorder="1" applyAlignment="1">
      <alignment horizontal="right" textRotation="90" wrapText="1"/>
    </xf>
    <xf numFmtId="0" fontId="20" fillId="25" borderId="0" xfId="0" applyFont="1" applyFill="1" applyAlignment="1">
      <alignment horizontal="center" vertical="center"/>
    </xf>
    <xf numFmtId="0" fontId="21" fillId="25" borderId="11" xfId="0" applyFont="1" applyFill="1" applyBorder="1" applyAlignment="1">
      <alignment horizontal="right"/>
    </xf>
    <xf numFmtId="0" fontId="21" fillId="25" borderId="11" xfId="0" applyFont="1" applyFill="1" applyBorder="1" applyAlignment="1">
      <alignment horizontal="left"/>
    </xf>
    <xf numFmtId="0" fontId="44" fillId="25" borderId="0" xfId="0" applyFont="1" applyFill="1"/>
    <xf numFmtId="0" fontId="48" fillId="0" borderId="10" xfId="100" applyFont="1" applyFill="1" applyBorder="1" applyAlignment="1">
      <alignment horizontal="right"/>
    </xf>
    <xf numFmtId="0" fontId="41" fillId="24" borderId="13" xfId="0" applyFont="1" applyFill="1" applyBorder="1" applyAlignment="1">
      <alignment horizontal="right" textRotation="90" wrapText="1"/>
    </xf>
    <xf numFmtId="0" fontId="42" fillId="25" borderId="0" xfId="0" applyFont="1" applyFill="1" applyAlignment="1">
      <alignment horizontal="right"/>
    </xf>
    <xf numFmtId="0" fontId="43" fillId="25" borderId="0" xfId="0" applyFont="1" applyFill="1" applyAlignment="1">
      <alignment horizontal="right"/>
    </xf>
    <xf numFmtId="0" fontId="21" fillId="25" borderId="11" xfId="0" applyFont="1" applyFill="1" applyBorder="1"/>
    <xf numFmtId="0" fontId="20" fillId="25" borderId="13" xfId="0" applyFont="1" applyFill="1" applyBorder="1" applyAlignment="1">
      <alignment horizontal="right" textRotation="90" wrapText="1"/>
    </xf>
    <xf numFmtId="4" fontId="21" fillId="25" borderId="12" xfId="0" applyNumberFormat="1" applyFont="1" applyFill="1" applyBorder="1" applyAlignment="1">
      <alignment horizontal="right"/>
    </xf>
    <xf numFmtId="0" fontId="21" fillId="25" borderId="12" xfId="0" applyFont="1" applyFill="1" applyBorder="1" applyAlignment="1">
      <alignment horizontal="right"/>
    </xf>
    <xf numFmtId="2" fontId="47" fillId="0" borderId="0" xfId="0" applyNumberFormat="1" applyFont="1"/>
    <xf numFmtId="2" fontId="21" fillId="25" borderId="11" xfId="0" applyNumberFormat="1" applyFont="1" applyFill="1" applyBorder="1"/>
    <xf numFmtId="0" fontId="22" fillId="0" borderId="0" xfId="98" applyFont="1"/>
    <xf numFmtId="0" fontId="46" fillId="0" borderId="10" xfId="122" applyFont="1" applyBorder="1" applyAlignment="1">
      <alignment horizontal="right"/>
    </xf>
    <xf numFmtId="0" fontId="22" fillId="0" borderId="0" xfId="98" applyFont="1"/>
    <xf numFmtId="0" fontId="22" fillId="0" borderId="0" xfId="98" applyFont="1"/>
    <xf numFmtId="2" fontId="21" fillId="25" borderId="12" xfId="0" applyNumberFormat="1" applyFont="1" applyFill="1" applyBorder="1" applyAlignment="1">
      <alignment horizontal="right"/>
    </xf>
    <xf numFmtId="0" fontId="22" fillId="0" borderId="0" xfId="98" applyFont="1"/>
    <xf numFmtId="0" fontId="21" fillId="26" borderId="0" xfId="0" applyFont="1" applyFill="1"/>
    <xf numFmtId="0" fontId="22" fillId="0" borderId="0" xfId="98" applyFont="1"/>
    <xf numFmtId="0" fontId="22" fillId="0" borderId="0" xfId="98" applyFont="1"/>
    <xf numFmtId="2" fontId="22" fillId="0" borderId="0" xfId="98" applyNumberFormat="1" applyFont="1"/>
    <xf numFmtId="0" fontId="46" fillId="0" borderId="0" xfId="98" applyFont="1" applyAlignment="1">
      <alignment horizontal="left"/>
    </xf>
    <xf numFmtId="0" fontId="45" fillId="0" borderId="10" xfId="122" applyFont="1" applyBorder="1" applyAlignment="1">
      <alignment horizontal="center"/>
    </xf>
    <xf numFmtId="0" fontId="42" fillId="0" borderId="0" xfId="0" applyFont="1" applyFill="1" applyAlignment="1">
      <alignment horizontal="left"/>
    </xf>
    <xf numFmtId="0" fontId="42" fillId="25" borderId="0" xfId="0" applyFont="1" applyFill="1" applyAlignment="1">
      <alignment horizontal="right"/>
    </xf>
    <xf numFmtId="0" fontId="20" fillId="25" borderId="0" xfId="98" applyFont="1" applyFill="1" applyAlignment="1">
      <alignment horizontal="left" wrapText="1"/>
    </xf>
    <xf numFmtId="0" fontId="20" fillId="25" borderId="0" xfId="98" applyFont="1" applyFill="1" applyAlignment="1">
      <alignment wrapText="1"/>
    </xf>
    <xf numFmtId="0" fontId="22" fillId="25" borderId="0" xfId="98" applyFont="1" applyFill="1"/>
    <xf numFmtId="0" fontId="20" fillId="0" borderId="0" xfId="98" applyFont="1" applyFill="1" applyAlignment="1">
      <alignment horizontal="left"/>
    </xf>
    <xf numFmtId="0" fontId="21" fillId="25" borderId="0" xfId="98" applyFont="1" applyFill="1"/>
    <xf numFmtId="0" fontId="50" fillId="25" borderId="0" xfId="0" applyFont="1" applyFill="1" applyBorder="1" applyAlignment="1"/>
    <xf numFmtId="0" fontId="22" fillId="27" borderId="26" xfId="0" applyFont="1" applyFill="1" applyBorder="1" applyAlignment="1" applyProtection="1">
      <alignment horizontal="center"/>
      <protection locked="0"/>
    </xf>
    <xf numFmtId="0" fontId="22" fillId="27" borderId="27" xfId="0" applyFont="1" applyFill="1" applyBorder="1" applyAlignment="1" applyProtection="1">
      <alignment horizontal="center"/>
      <protection locked="0"/>
    </xf>
    <xf numFmtId="0" fontId="22" fillId="27" borderId="28" xfId="0" applyFont="1" applyFill="1" applyBorder="1" applyAlignment="1" applyProtection="1">
      <alignment horizontal="center"/>
      <protection locked="0"/>
    </xf>
    <xf numFmtId="164" fontId="50" fillId="25" borderId="0" xfId="0" applyNumberFormat="1" applyFont="1" applyFill="1" applyBorder="1" applyAlignment="1">
      <alignment horizontal="center"/>
    </xf>
    <xf numFmtId="0" fontId="45" fillId="25" borderId="0" xfId="0" applyFont="1" applyFill="1" applyBorder="1" applyAlignment="1"/>
    <xf numFmtId="0" fontId="51" fillId="0" borderId="0" xfId="0" applyFont="1" applyAlignment="1">
      <alignment horizontal="left"/>
    </xf>
    <xf numFmtId="0" fontId="52" fillId="25" borderId="0" xfId="98" applyFont="1" applyFill="1"/>
    <xf numFmtId="0" fontId="22" fillId="25" borderId="0" xfId="98" applyFont="1" applyFill="1" applyAlignment="1">
      <alignment horizontal="center"/>
    </xf>
    <xf numFmtId="0" fontId="46" fillId="28" borderId="29" xfId="98" applyFont="1" applyFill="1" applyBorder="1" applyAlignment="1">
      <alignment horizontal="left"/>
    </xf>
    <xf numFmtId="0" fontId="46" fillId="28" borderId="30" xfId="98" applyFont="1" applyFill="1" applyBorder="1" applyAlignment="1">
      <alignment horizontal="left"/>
    </xf>
    <xf numFmtId="0" fontId="46" fillId="28" borderId="31" xfId="98" applyFont="1" applyFill="1" applyBorder="1" applyAlignment="1">
      <alignment horizontal="left"/>
    </xf>
    <xf numFmtId="0" fontId="52" fillId="25" borderId="29" xfId="98" applyFont="1" applyFill="1" applyBorder="1" applyAlignment="1">
      <alignment horizontal="left" vertical="top" wrapText="1"/>
    </xf>
    <xf numFmtId="0" fontId="52" fillId="25" borderId="30" xfId="98" applyFont="1" applyFill="1" applyBorder="1" applyAlignment="1">
      <alignment horizontal="left" vertical="top" wrapText="1"/>
    </xf>
    <xf numFmtId="0" fontId="52" fillId="25" borderId="31" xfId="98" applyFont="1" applyFill="1" applyBorder="1" applyAlignment="1">
      <alignment horizontal="left" vertical="top" wrapText="1"/>
    </xf>
    <xf numFmtId="0" fontId="53" fillId="25" borderId="29" xfId="98" applyFont="1" applyFill="1" applyBorder="1" applyAlignment="1">
      <alignment horizontal="left" vertical="top" wrapText="1"/>
    </xf>
    <xf numFmtId="0" fontId="53" fillId="25" borderId="30" xfId="98" applyFont="1" applyFill="1" applyBorder="1" applyAlignment="1">
      <alignment horizontal="left" vertical="top" wrapText="1"/>
    </xf>
    <xf numFmtId="0" fontId="53" fillId="25" borderId="31" xfId="98" applyFont="1" applyFill="1" applyBorder="1" applyAlignment="1">
      <alignment horizontal="left" vertical="top" wrapText="1"/>
    </xf>
    <xf numFmtId="0" fontId="55" fillId="25" borderId="0" xfId="98" applyFont="1" applyFill="1" applyAlignment="1">
      <alignment wrapText="1"/>
    </xf>
    <xf numFmtId="0" fontId="55" fillId="24" borderId="13" xfId="98" applyFont="1" applyFill="1" applyBorder="1" applyAlignment="1">
      <alignment horizontal="center" wrapText="1"/>
    </xf>
    <xf numFmtId="0" fontId="55" fillId="24" borderId="0" xfId="98" applyFont="1" applyFill="1" applyBorder="1" applyAlignment="1">
      <alignment horizontal="center" wrapText="1"/>
    </xf>
    <xf numFmtId="0" fontId="55" fillId="24" borderId="32" xfId="98" applyFont="1" applyFill="1" applyBorder="1" applyAlignment="1">
      <alignment horizontal="center" wrapText="1"/>
    </xf>
    <xf numFmtId="0" fontId="55" fillId="25" borderId="0" xfId="98" applyFont="1" applyFill="1" applyAlignment="1">
      <alignment horizontal="center" wrapText="1"/>
    </xf>
    <xf numFmtId="0" fontId="22" fillId="27" borderId="33" xfId="98" applyFont="1" applyFill="1" applyBorder="1" applyAlignment="1" applyProtection="1">
      <alignment horizontal="center"/>
      <protection locked="0"/>
    </xf>
    <xf numFmtId="0" fontId="22" fillId="27" borderId="10" xfId="98" applyFont="1" applyFill="1" applyBorder="1" applyAlignment="1" applyProtection="1">
      <alignment horizontal="center"/>
      <protection locked="0"/>
    </xf>
    <xf numFmtId="0" fontId="22" fillId="27" borderId="34" xfId="98" applyFont="1" applyFill="1" applyBorder="1" applyAlignment="1" applyProtection="1">
      <alignment horizontal="center"/>
      <protection locked="0"/>
    </xf>
    <xf numFmtId="0" fontId="22" fillId="29" borderId="35" xfId="98" applyFont="1" applyFill="1" applyBorder="1"/>
    <xf numFmtId="0" fontId="22" fillId="29" borderId="0" xfId="98" applyFont="1" applyFill="1" applyBorder="1"/>
    <xf numFmtId="0" fontId="22" fillId="25" borderId="10" xfId="98" applyFont="1" applyFill="1" applyBorder="1"/>
    <xf numFmtId="0" fontId="48" fillId="25" borderId="0" xfId="98" applyFont="1" applyFill="1"/>
    <xf numFmtId="0" fontId="22" fillId="25" borderId="0" xfId="98" applyFont="1" applyFill="1" applyAlignment="1">
      <alignment wrapText="1"/>
    </xf>
    <xf numFmtId="0" fontId="44" fillId="25" borderId="0" xfId="98" applyFont="1" applyFill="1"/>
  </cellXfs>
  <cellStyles count="151">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2 2" xfId="132"/>
    <cellStyle name="Calculation 2 3" xfId="134"/>
    <cellStyle name="Calculation 2 4" xfId="142"/>
    <cellStyle name="Calculation 3" xfId="31"/>
    <cellStyle name="Calculation 3 2" xfId="114"/>
    <cellStyle name="Calculation 3 3" xfId="118"/>
    <cellStyle name="Calculation 3 4" xfId="149"/>
    <cellStyle name="Check Cell 2" xfId="74"/>
    <cellStyle name="Check Cell 3" xfId="32"/>
    <cellStyle name="Comma 2" xfId="106"/>
    <cellStyle name="Currency 2" xfId="1"/>
    <cellStyle name="Currency 3" xfId="108"/>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2 2" xfId="131"/>
    <cellStyle name="Input 2 3" xfId="128"/>
    <cellStyle name="Input 2 4" xfId="141"/>
    <cellStyle name="Input 3" xfId="39"/>
    <cellStyle name="Input 3 2" xfId="115"/>
    <cellStyle name="Input 3 3" xfId="113"/>
    <cellStyle name="Input 3 4" xfId="148"/>
    <cellStyle name="Linked Cell 2" xfId="82"/>
    <cellStyle name="Linked Cell 3" xfId="40"/>
    <cellStyle name="Neutral 2" xfId="83"/>
    <cellStyle name="Neutral 3" xfId="41"/>
    <cellStyle name="Normal" xfId="0" builtinId="0"/>
    <cellStyle name="Normal 10" xfId="136"/>
    <cellStyle name="Normal 11" xfId="138"/>
    <cellStyle name="Normal 2" xfId="2"/>
    <cellStyle name="Normal 3" xfId="3"/>
    <cellStyle name="Normal 3 2" xfId="88"/>
    <cellStyle name="Normal 3 3" xfId="97"/>
    <cellStyle name="Normal 3 3 2" xfId="107"/>
    <cellStyle name="Normal 3 4" xfId="105"/>
    <cellStyle name="Normal 3 5" xfId="109"/>
    <cellStyle name="Normal 4" xfId="4"/>
    <cellStyle name="Normal 4 10" xfId="100"/>
    <cellStyle name="Normal 4 11" xfId="102"/>
    <cellStyle name="Normal 4 12" xfId="104"/>
    <cellStyle name="Normal 4 13" xfId="111"/>
    <cellStyle name="Normal 4 14" xfId="122"/>
    <cellStyle name="Normal 4 15" xfId="137"/>
    <cellStyle name="Normal 4 16" xfId="144"/>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10"/>
    <cellStyle name="Normal 9" xfId="112"/>
    <cellStyle name="Note 2" xfId="5"/>
    <cellStyle name="Note 2 2" xfId="127"/>
    <cellStyle name="Note 2 3" xfId="119"/>
    <cellStyle name="Note 2 4" xfId="145"/>
    <cellStyle name="Note 3" xfId="89"/>
    <cellStyle name="Note 3 2" xfId="133"/>
    <cellStyle name="Note 3 3" xfId="121"/>
    <cellStyle name="Note 3 4" xfId="150"/>
    <cellStyle name="Note 4" xfId="42"/>
    <cellStyle name="Note 4 2" xfId="99"/>
    <cellStyle name="Note 4 3" xfId="129"/>
    <cellStyle name="Note 4 4" xfId="126"/>
    <cellStyle name="Note 4 5" xfId="143"/>
    <cellStyle name="Output 2" xfId="84"/>
    <cellStyle name="Output 2 2" xfId="124"/>
    <cellStyle name="Output 2 3" xfId="125"/>
    <cellStyle name="Output 2 4" xfId="140"/>
    <cellStyle name="Output 3" xfId="43"/>
    <cellStyle name="Output 3 2" xfId="117"/>
    <cellStyle name="Output 3 3" xfId="130"/>
    <cellStyle name="Output 3 4" xfId="147"/>
    <cellStyle name="Title 2" xfId="85"/>
    <cellStyle name="Title 3" xfId="44"/>
    <cellStyle name="Total 2" xfId="86"/>
    <cellStyle name="Total 2 2" xfId="123"/>
    <cellStyle name="Total 2 3" xfId="135"/>
    <cellStyle name="Total 2 4" xfId="139"/>
    <cellStyle name="Total 3" xfId="45"/>
    <cellStyle name="Total 3 2" xfId="116"/>
    <cellStyle name="Total 3 3" xfId="120"/>
    <cellStyle name="Total 3 4" xfId="146"/>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9525</xdr:colOff>
      <xdr:row>35</xdr:row>
      <xdr:rowOff>9525</xdr:rowOff>
    </xdr:from>
    <xdr:ext cx="6800850" cy="3533775"/>
    <xdr:sp macro="" textlink="">
      <xdr:nvSpPr>
        <xdr:cNvPr id="2" name="TextBox 1"/>
        <xdr:cNvSpPr txBox="1"/>
      </xdr:nvSpPr>
      <xdr:spPr>
        <a:xfrm>
          <a:off x="9525" y="7296150"/>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oneCellAnchor>
    <xdr:from>
      <xdr:col>0</xdr:col>
      <xdr:colOff>0</xdr:colOff>
      <xdr:row>4</xdr:row>
      <xdr:rowOff>142875</xdr:rowOff>
    </xdr:from>
    <xdr:ext cx="3918252" cy="1839158"/>
    <xdr:sp macro="" textlink="">
      <xdr:nvSpPr>
        <xdr:cNvPr id="3" name="TextBox 2"/>
        <xdr:cNvSpPr txBox="1"/>
      </xdr:nvSpPr>
      <xdr:spPr>
        <a:xfrm>
          <a:off x="0" y="895350"/>
          <a:ext cx="3918252" cy="1839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panose="020B0604020202020204" pitchFamily="34" charset="0"/>
              <a:cs typeface="Arial" panose="020B0604020202020204" pitchFamily="34" charset="0"/>
            </a:rPr>
            <a:t>Instructions</a:t>
          </a:r>
          <a:r>
            <a:rPr lang="en-US" sz="105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5"/>
  <sheetViews>
    <sheetView workbookViewId="0">
      <selection activeCell="J4" sqref="J4"/>
    </sheetView>
  </sheetViews>
  <sheetFormatPr defaultRowHeight="12.75" x14ac:dyDescent="0.2"/>
  <cols>
    <col min="1" max="3" width="9.42578125" customWidth="1"/>
    <col min="4" max="7" width="8.85546875" customWidth="1"/>
    <col min="8" max="10" width="8.85546875" style="7" customWidth="1"/>
    <col min="11" max="11" width="12.42578125" bestFit="1" customWidth="1"/>
  </cols>
  <sheetData>
    <row r="1" spans="1:13" ht="15.75" x14ac:dyDescent="0.25">
      <c r="A1" s="9" t="s">
        <v>0</v>
      </c>
      <c r="B1" s="8"/>
      <c r="C1" s="8"/>
      <c r="D1" s="8"/>
      <c r="E1" s="4"/>
      <c r="F1" s="4"/>
      <c r="G1" s="4"/>
      <c r="H1" s="4"/>
      <c r="I1" s="4"/>
      <c r="J1" s="4"/>
      <c r="K1" s="4"/>
    </row>
    <row r="2" spans="1:13" ht="15.75" x14ac:dyDescent="0.25">
      <c r="A2" s="2"/>
      <c r="B2" s="1"/>
      <c r="C2" s="3"/>
      <c r="D2" s="3"/>
      <c r="E2" s="3"/>
      <c r="F2" s="3"/>
      <c r="G2" s="3"/>
      <c r="H2" s="3"/>
      <c r="I2" s="3"/>
      <c r="J2" s="3"/>
      <c r="K2" s="3"/>
      <c r="L2" s="3"/>
    </row>
    <row r="3" spans="1:13" s="6" customFormat="1" x14ac:dyDescent="0.2">
      <c r="A3" s="42"/>
      <c r="B3" s="42"/>
      <c r="C3" s="42"/>
      <c r="D3" s="32" t="s">
        <v>6</v>
      </c>
      <c r="E3" s="32" t="s">
        <v>7</v>
      </c>
      <c r="F3" s="32" t="s">
        <v>8</v>
      </c>
      <c r="G3" s="32" t="s">
        <v>9</v>
      </c>
      <c r="H3" s="32" t="s">
        <v>10</v>
      </c>
      <c r="I3" s="32" t="s">
        <v>11</v>
      </c>
      <c r="J3" s="32" t="s">
        <v>18</v>
      </c>
      <c r="K3" s="21" t="s">
        <v>19</v>
      </c>
    </row>
    <row r="4" spans="1:13" x14ac:dyDescent="0.2">
      <c r="A4" s="41" t="s">
        <v>21</v>
      </c>
      <c r="B4" s="41"/>
      <c r="C4" s="41"/>
      <c r="D4">
        <v>24</v>
      </c>
      <c r="E4">
        <v>12.5</v>
      </c>
      <c r="F4">
        <v>3</v>
      </c>
      <c r="G4">
        <v>2.5</v>
      </c>
      <c r="H4" s="7">
        <v>2.5</v>
      </c>
      <c r="I4" s="7">
        <v>4</v>
      </c>
      <c r="J4" s="31">
        <f>HUB!J4</f>
        <v>7.2</v>
      </c>
      <c r="K4" s="29">
        <f t="shared" ref="K4:K15" si="0">SUM(D4:J4)</f>
        <v>55.7</v>
      </c>
    </row>
    <row r="5" spans="1:13" x14ac:dyDescent="0.2">
      <c r="A5" s="41" t="s">
        <v>22</v>
      </c>
      <c r="B5" s="41"/>
      <c r="C5" s="41"/>
      <c r="D5">
        <v>28</v>
      </c>
      <c r="E5">
        <v>15</v>
      </c>
      <c r="F5">
        <v>3</v>
      </c>
      <c r="G5">
        <v>3</v>
      </c>
      <c r="H5" s="7">
        <v>2</v>
      </c>
      <c r="I5" s="7">
        <v>7</v>
      </c>
      <c r="J5" s="34">
        <f>HUB!J5</f>
        <v>10</v>
      </c>
      <c r="K5" s="29">
        <f t="shared" si="0"/>
        <v>68</v>
      </c>
      <c r="M5" s="5"/>
    </row>
    <row r="6" spans="1:13" x14ac:dyDescent="0.2">
      <c r="A6" s="41" t="s">
        <v>23</v>
      </c>
      <c r="B6" s="41"/>
      <c r="C6" s="41"/>
      <c r="D6">
        <v>28</v>
      </c>
      <c r="E6">
        <v>17.5</v>
      </c>
      <c r="F6">
        <v>3.5</v>
      </c>
      <c r="G6">
        <v>3</v>
      </c>
      <c r="H6" s="7">
        <v>4</v>
      </c>
      <c r="I6" s="7">
        <v>7</v>
      </c>
      <c r="J6" s="34">
        <f>HUB!J6</f>
        <v>10</v>
      </c>
      <c r="K6" s="29">
        <f t="shared" si="0"/>
        <v>73</v>
      </c>
      <c r="M6" s="5"/>
    </row>
    <row r="7" spans="1:13" x14ac:dyDescent="0.2">
      <c r="A7" s="41" t="s">
        <v>24</v>
      </c>
      <c r="B7" s="41"/>
      <c r="C7" s="41"/>
      <c r="D7">
        <v>24</v>
      </c>
      <c r="E7">
        <v>17.5</v>
      </c>
      <c r="F7">
        <v>3.5</v>
      </c>
      <c r="G7">
        <v>3</v>
      </c>
      <c r="H7" s="7">
        <v>3.5</v>
      </c>
      <c r="I7" s="7">
        <v>7</v>
      </c>
      <c r="J7" s="34">
        <f>HUB!J7</f>
        <v>10</v>
      </c>
      <c r="K7" s="29">
        <f t="shared" si="0"/>
        <v>68.5</v>
      </c>
    </row>
    <row r="8" spans="1:13" x14ac:dyDescent="0.2">
      <c r="A8" s="41" t="s">
        <v>25</v>
      </c>
      <c r="B8" s="41"/>
      <c r="C8" s="41"/>
      <c r="D8">
        <v>24</v>
      </c>
      <c r="E8">
        <v>12.5</v>
      </c>
      <c r="F8">
        <v>3</v>
      </c>
      <c r="G8">
        <v>3</v>
      </c>
      <c r="H8" s="7">
        <v>3</v>
      </c>
      <c r="I8" s="7">
        <v>5</v>
      </c>
      <c r="J8" s="34">
        <f>HUB!J8</f>
        <v>10</v>
      </c>
      <c r="K8" s="29">
        <f t="shared" si="0"/>
        <v>60.5</v>
      </c>
    </row>
    <row r="9" spans="1:13" x14ac:dyDescent="0.2">
      <c r="A9" s="41" t="s">
        <v>26</v>
      </c>
      <c r="B9" s="41"/>
      <c r="C9" s="41"/>
      <c r="D9">
        <v>24</v>
      </c>
      <c r="E9">
        <v>17.5</v>
      </c>
      <c r="F9">
        <v>3.5</v>
      </c>
      <c r="G9">
        <v>3</v>
      </c>
      <c r="H9" s="7">
        <v>3</v>
      </c>
      <c r="I9" s="7">
        <v>6</v>
      </c>
      <c r="J9" s="34">
        <f>HUB!J9</f>
        <v>10</v>
      </c>
      <c r="K9" s="29">
        <f t="shared" si="0"/>
        <v>67</v>
      </c>
    </row>
    <row r="10" spans="1:13" x14ac:dyDescent="0.2">
      <c r="A10" s="41" t="s">
        <v>27</v>
      </c>
      <c r="B10" s="41"/>
      <c r="C10" s="41"/>
      <c r="D10">
        <v>24</v>
      </c>
      <c r="E10">
        <v>15</v>
      </c>
      <c r="F10">
        <v>3</v>
      </c>
      <c r="G10">
        <v>3</v>
      </c>
      <c r="H10" s="7">
        <v>2.5</v>
      </c>
      <c r="I10" s="7">
        <v>6</v>
      </c>
      <c r="J10" s="34">
        <f>HUB!J10</f>
        <v>9.1999999999999993</v>
      </c>
      <c r="K10" s="29">
        <f t="shared" si="0"/>
        <v>62.7</v>
      </c>
    </row>
    <row r="11" spans="1:13" x14ac:dyDescent="0.2">
      <c r="A11" s="41" t="s">
        <v>28</v>
      </c>
      <c r="B11" s="41"/>
      <c r="C11" s="41"/>
      <c r="D11">
        <v>24</v>
      </c>
      <c r="E11">
        <v>17.5</v>
      </c>
      <c r="F11">
        <v>3</v>
      </c>
      <c r="G11">
        <v>3</v>
      </c>
      <c r="H11" s="7">
        <v>3</v>
      </c>
      <c r="I11" s="7">
        <v>7</v>
      </c>
      <c r="J11" s="34">
        <f>HUB!J11</f>
        <v>10</v>
      </c>
      <c r="K11" s="29">
        <f t="shared" si="0"/>
        <v>67.5</v>
      </c>
    </row>
    <row r="12" spans="1:13" x14ac:dyDescent="0.2">
      <c r="A12" s="41" t="s">
        <v>29</v>
      </c>
      <c r="B12" s="41"/>
      <c r="C12" s="41"/>
      <c r="D12">
        <v>24</v>
      </c>
      <c r="E12">
        <v>15</v>
      </c>
      <c r="F12">
        <v>2.5</v>
      </c>
      <c r="G12">
        <v>3</v>
      </c>
      <c r="H12" s="7">
        <v>2.5</v>
      </c>
      <c r="I12" s="7">
        <v>4</v>
      </c>
      <c r="J12" s="34">
        <f>HUB!J12</f>
        <v>10</v>
      </c>
      <c r="K12" s="29">
        <f t="shared" si="0"/>
        <v>61</v>
      </c>
    </row>
    <row r="13" spans="1:13" x14ac:dyDescent="0.2">
      <c r="A13" s="41" t="s">
        <v>30</v>
      </c>
      <c r="B13" s="41"/>
      <c r="C13" s="41"/>
      <c r="D13">
        <v>24</v>
      </c>
      <c r="E13">
        <v>15</v>
      </c>
      <c r="F13">
        <v>3.5</v>
      </c>
      <c r="G13">
        <v>3</v>
      </c>
      <c r="H13" s="7">
        <v>3.5</v>
      </c>
      <c r="I13" s="7">
        <v>7</v>
      </c>
      <c r="J13" s="34">
        <f>HUB!J13</f>
        <v>9.1999999999999993</v>
      </c>
      <c r="K13" s="29">
        <f t="shared" si="0"/>
        <v>65.2</v>
      </c>
    </row>
    <row r="14" spans="1:13" x14ac:dyDescent="0.2">
      <c r="A14" s="41" t="s">
        <v>31</v>
      </c>
      <c r="B14" s="41"/>
      <c r="C14" s="41"/>
      <c r="D14">
        <v>24</v>
      </c>
      <c r="E14">
        <v>20</v>
      </c>
      <c r="F14">
        <v>3.5</v>
      </c>
      <c r="G14">
        <v>3</v>
      </c>
      <c r="H14" s="7">
        <v>3.5</v>
      </c>
      <c r="I14" s="7">
        <v>6</v>
      </c>
      <c r="J14" s="34">
        <f>HUB!J14</f>
        <v>10</v>
      </c>
      <c r="K14" s="29">
        <f t="shared" si="0"/>
        <v>70</v>
      </c>
    </row>
    <row r="15" spans="1:13" x14ac:dyDescent="0.2">
      <c r="A15" s="41" t="s">
        <v>32</v>
      </c>
      <c r="B15" s="41"/>
      <c r="C15" s="41"/>
      <c r="D15">
        <v>24</v>
      </c>
      <c r="E15">
        <v>12.5</v>
      </c>
      <c r="F15">
        <v>3</v>
      </c>
      <c r="G15">
        <v>3</v>
      </c>
      <c r="H15" s="7">
        <v>3</v>
      </c>
      <c r="I15" s="7">
        <v>6</v>
      </c>
      <c r="J15" s="34">
        <f>HUB!J15</f>
        <v>10</v>
      </c>
      <c r="K15" s="29">
        <f t="shared" si="0"/>
        <v>61.5</v>
      </c>
    </row>
  </sheetData>
  <mergeCells count="13">
    <mergeCell ref="A14:C14"/>
    <mergeCell ref="A15:C15"/>
    <mergeCell ref="A13:C13"/>
    <mergeCell ref="A3:C3"/>
    <mergeCell ref="A4:C4"/>
    <mergeCell ref="A5:C5"/>
    <mergeCell ref="A6:C6"/>
    <mergeCell ref="A7:C7"/>
    <mergeCell ref="A8:C8"/>
    <mergeCell ref="A9:C9"/>
    <mergeCell ref="A10:C10"/>
    <mergeCell ref="A11:C11"/>
    <mergeCell ref="A12:C1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4"/>
  <sheetViews>
    <sheetView workbookViewId="0">
      <selection activeCell="G30" sqref="G30"/>
    </sheetView>
  </sheetViews>
  <sheetFormatPr defaultRowHeight="12.75" x14ac:dyDescent="0.2"/>
  <cols>
    <col min="11" max="11" width="14.42578125" bestFit="1" customWidth="1"/>
  </cols>
  <sheetData>
    <row r="1" spans="1:15" ht="15.75" x14ac:dyDescent="0.25">
      <c r="A1" s="9" t="s">
        <v>0</v>
      </c>
      <c r="B1" s="8"/>
      <c r="C1" s="8"/>
      <c r="D1" s="8"/>
      <c r="E1" s="4"/>
      <c r="F1" s="4"/>
      <c r="G1" s="4"/>
      <c r="H1" s="4"/>
      <c r="I1" s="4"/>
    </row>
    <row r="2" spans="1:15" ht="15.75" x14ac:dyDescent="0.25">
      <c r="A2" s="4"/>
      <c r="B2" s="3"/>
      <c r="C2" s="3"/>
      <c r="D2" s="3"/>
      <c r="E2" s="3"/>
      <c r="F2" s="3"/>
      <c r="G2" s="3"/>
      <c r="H2" s="3"/>
      <c r="I2" s="3"/>
    </row>
    <row r="3" spans="1:15" x14ac:dyDescent="0.2">
      <c r="A3" s="42"/>
      <c r="B3" s="42"/>
      <c r="C3" s="42"/>
      <c r="D3" s="32" t="s">
        <v>6</v>
      </c>
      <c r="E3" s="32" t="s">
        <v>7</v>
      </c>
      <c r="F3" s="32" t="s">
        <v>8</v>
      </c>
      <c r="G3" s="32" t="s">
        <v>9</v>
      </c>
      <c r="H3" s="32" t="s">
        <v>10</v>
      </c>
      <c r="I3" s="32" t="s">
        <v>11</v>
      </c>
      <c r="J3" s="32" t="s">
        <v>18</v>
      </c>
      <c r="K3" s="21" t="s">
        <v>19</v>
      </c>
      <c r="L3" s="6"/>
      <c r="M3" s="6"/>
      <c r="N3" s="6"/>
      <c r="O3" s="6"/>
    </row>
    <row r="4" spans="1:15" x14ac:dyDescent="0.2">
      <c r="A4" s="41" t="s">
        <v>21</v>
      </c>
      <c r="B4" s="41"/>
      <c r="C4" s="41"/>
      <c r="D4" s="33">
        <v>24</v>
      </c>
      <c r="E4" s="33">
        <v>10</v>
      </c>
      <c r="F4" s="33">
        <v>2</v>
      </c>
      <c r="G4" s="33">
        <v>2</v>
      </c>
      <c r="H4" s="33">
        <v>2</v>
      </c>
      <c r="I4" s="33">
        <v>4</v>
      </c>
      <c r="J4" s="40">
        <f>HUB!K4</f>
        <v>7.2</v>
      </c>
      <c r="K4" s="29">
        <f>SUM(D4:J4)</f>
        <v>51.2</v>
      </c>
      <c r="L4" s="7"/>
      <c r="M4" s="7"/>
      <c r="N4" s="7"/>
      <c r="O4" s="7"/>
    </row>
    <row r="5" spans="1:15" x14ac:dyDescent="0.2">
      <c r="A5" s="41" t="s">
        <v>22</v>
      </c>
      <c r="B5" s="41"/>
      <c r="C5" s="41"/>
      <c r="D5" s="33">
        <v>32</v>
      </c>
      <c r="E5" s="33">
        <v>22.5</v>
      </c>
      <c r="F5" s="33">
        <v>4</v>
      </c>
      <c r="G5" s="33">
        <v>4.5</v>
      </c>
      <c r="H5" s="33">
        <v>4.5</v>
      </c>
      <c r="I5" s="33">
        <v>9</v>
      </c>
      <c r="J5" s="40">
        <f>HUB!K5</f>
        <v>10</v>
      </c>
      <c r="K5" s="29">
        <f t="shared" ref="K5:K15" si="0">SUM(D5:J5)</f>
        <v>86.5</v>
      </c>
      <c r="L5" s="7"/>
      <c r="M5" s="7"/>
      <c r="N5" s="7"/>
      <c r="O5" s="7"/>
    </row>
    <row r="6" spans="1:15" x14ac:dyDescent="0.2">
      <c r="A6" s="41" t="s">
        <v>23</v>
      </c>
      <c r="B6" s="41"/>
      <c r="C6" s="41"/>
      <c r="D6" s="33">
        <v>40</v>
      </c>
      <c r="E6" s="33">
        <v>25</v>
      </c>
      <c r="F6" s="33">
        <v>5</v>
      </c>
      <c r="G6" s="33">
        <v>5</v>
      </c>
      <c r="H6" s="33">
        <v>5</v>
      </c>
      <c r="I6" s="33">
        <v>10</v>
      </c>
      <c r="J6" s="40">
        <f>HUB!K6</f>
        <v>10</v>
      </c>
      <c r="K6" s="29">
        <f t="shared" si="0"/>
        <v>100</v>
      </c>
      <c r="L6" s="7"/>
      <c r="M6" s="7"/>
      <c r="N6" s="7"/>
      <c r="O6" s="7"/>
    </row>
    <row r="7" spans="1:15" x14ac:dyDescent="0.2">
      <c r="A7" s="41" t="s">
        <v>24</v>
      </c>
      <c r="B7" s="41"/>
      <c r="C7" s="41"/>
      <c r="D7" s="33">
        <v>32</v>
      </c>
      <c r="E7" s="33">
        <v>20</v>
      </c>
      <c r="F7" s="33">
        <v>4</v>
      </c>
      <c r="G7" s="33">
        <v>4</v>
      </c>
      <c r="H7" s="33">
        <v>4</v>
      </c>
      <c r="I7" s="33">
        <v>8</v>
      </c>
      <c r="J7" s="40">
        <f>HUB!K7</f>
        <v>10</v>
      </c>
      <c r="K7" s="29">
        <f t="shared" si="0"/>
        <v>82</v>
      </c>
      <c r="L7" s="7"/>
      <c r="M7" s="7"/>
      <c r="N7" s="7"/>
      <c r="O7" s="7"/>
    </row>
    <row r="8" spans="1:15" x14ac:dyDescent="0.2">
      <c r="A8" s="41" t="s">
        <v>25</v>
      </c>
      <c r="B8" s="41"/>
      <c r="C8" s="41"/>
      <c r="D8" s="33">
        <v>40</v>
      </c>
      <c r="E8" s="33">
        <v>25</v>
      </c>
      <c r="F8" s="33">
        <v>5</v>
      </c>
      <c r="G8" s="33">
        <v>5</v>
      </c>
      <c r="H8" s="33">
        <v>5</v>
      </c>
      <c r="I8" s="33">
        <v>10</v>
      </c>
      <c r="J8" s="40">
        <f>HUB!K8</f>
        <v>10</v>
      </c>
      <c r="K8" s="29">
        <f t="shared" si="0"/>
        <v>100</v>
      </c>
      <c r="L8" s="7"/>
      <c r="M8" s="7"/>
      <c r="N8" s="7"/>
      <c r="O8" s="7"/>
    </row>
    <row r="9" spans="1:15" x14ac:dyDescent="0.2">
      <c r="A9" s="41" t="s">
        <v>26</v>
      </c>
      <c r="B9" s="41"/>
      <c r="C9" s="41"/>
      <c r="D9" s="33">
        <v>40</v>
      </c>
      <c r="E9" s="33">
        <v>25</v>
      </c>
      <c r="F9" s="33">
        <v>5</v>
      </c>
      <c r="G9" s="33">
        <v>5</v>
      </c>
      <c r="H9" s="33">
        <v>5</v>
      </c>
      <c r="I9" s="33">
        <v>10</v>
      </c>
      <c r="J9" s="40">
        <f>HUB!K9</f>
        <v>10</v>
      </c>
      <c r="K9" s="29">
        <f t="shared" si="0"/>
        <v>100</v>
      </c>
      <c r="L9" s="7"/>
      <c r="M9" s="7"/>
      <c r="N9" s="7"/>
      <c r="O9" s="7"/>
    </row>
    <row r="10" spans="1:15" x14ac:dyDescent="0.2">
      <c r="A10" s="41" t="s">
        <v>27</v>
      </c>
      <c r="B10" s="41"/>
      <c r="C10" s="41"/>
      <c r="D10" s="33">
        <v>24</v>
      </c>
      <c r="E10" s="33">
        <v>20</v>
      </c>
      <c r="F10" s="33">
        <v>4</v>
      </c>
      <c r="G10" s="33">
        <v>4.5</v>
      </c>
      <c r="H10" s="33">
        <v>4</v>
      </c>
      <c r="I10" s="33">
        <v>9</v>
      </c>
      <c r="J10" s="40">
        <f>HUB!K10</f>
        <v>9.1999999999999993</v>
      </c>
      <c r="K10" s="29">
        <f t="shared" si="0"/>
        <v>74.7</v>
      </c>
      <c r="L10" s="7"/>
      <c r="M10" s="7"/>
      <c r="N10" s="7"/>
      <c r="O10" s="7"/>
    </row>
    <row r="11" spans="1:15" x14ac:dyDescent="0.2">
      <c r="A11" s="41" t="s">
        <v>28</v>
      </c>
      <c r="B11" s="41"/>
      <c r="C11" s="41"/>
      <c r="D11" s="33">
        <v>36</v>
      </c>
      <c r="E11" s="33">
        <v>22.5</v>
      </c>
      <c r="F11" s="33">
        <v>5</v>
      </c>
      <c r="G11" s="33">
        <v>4.5</v>
      </c>
      <c r="H11" s="33">
        <v>4</v>
      </c>
      <c r="I11" s="33">
        <v>4</v>
      </c>
      <c r="J11" s="40">
        <f>HUB!K11</f>
        <v>10</v>
      </c>
      <c r="K11" s="29">
        <f t="shared" si="0"/>
        <v>86</v>
      </c>
      <c r="L11" s="7"/>
      <c r="M11" s="7"/>
      <c r="N11" s="7"/>
      <c r="O11" s="7"/>
    </row>
    <row r="12" spans="1:15" x14ac:dyDescent="0.2">
      <c r="A12" s="41" t="s">
        <v>29</v>
      </c>
      <c r="B12" s="41"/>
      <c r="C12" s="41"/>
      <c r="D12" s="33">
        <v>40</v>
      </c>
      <c r="E12" s="33">
        <v>25</v>
      </c>
      <c r="F12" s="33">
        <v>5</v>
      </c>
      <c r="G12" s="33">
        <v>5</v>
      </c>
      <c r="H12" s="33">
        <v>5</v>
      </c>
      <c r="I12" s="33">
        <v>10</v>
      </c>
      <c r="J12" s="40">
        <f>HUB!K12</f>
        <v>10</v>
      </c>
      <c r="K12" s="29">
        <f t="shared" si="0"/>
        <v>100</v>
      </c>
      <c r="L12" s="7"/>
      <c r="M12" s="7"/>
      <c r="N12" s="7"/>
      <c r="O12" s="7"/>
    </row>
    <row r="13" spans="1:15" x14ac:dyDescent="0.2">
      <c r="A13" s="41" t="s">
        <v>30</v>
      </c>
      <c r="B13" s="41"/>
      <c r="C13" s="41"/>
      <c r="D13" s="33">
        <v>40</v>
      </c>
      <c r="E13" s="33">
        <v>25</v>
      </c>
      <c r="F13" s="33">
        <v>5</v>
      </c>
      <c r="G13" s="33">
        <v>4.5</v>
      </c>
      <c r="H13" s="33">
        <v>5</v>
      </c>
      <c r="I13" s="33">
        <v>10</v>
      </c>
      <c r="J13" s="40">
        <f>HUB!K13</f>
        <v>9.1999999999999993</v>
      </c>
      <c r="K13" s="29">
        <f t="shared" si="0"/>
        <v>98.7</v>
      </c>
      <c r="L13" s="7"/>
      <c r="M13" s="7"/>
      <c r="N13" s="7"/>
      <c r="O13" s="7"/>
    </row>
    <row r="14" spans="1:15" x14ac:dyDescent="0.2">
      <c r="A14" s="41" t="s">
        <v>31</v>
      </c>
      <c r="B14" s="41"/>
      <c r="C14" s="41"/>
      <c r="D14" s="33">
        <v>40</v>
      </c>
      <c r="E14" s="33">
        <v>25</v>
      </c>
      <c r="F14" s="33">
        <v>5</v>
      </c>
      <c r="G14" s="33">
        <v>5</v>
      </c>
      <c r="H14" s="33">
        <v>5</v>
      </c>
      <c r="I14" s="33">
        <v>10</v>
      </c>
      <c r="J14" s="40">
        <f>HUB!K14</f>
        <v>10</v>
      </c>
      <c r="K14" s="29">
        <f t="shared" si="0"/>
        <v>100</v>
      </c>
      <c r="L14" s="7"/>
      <c r="M14" s="7"/>
      <c r="N14" s="7"/>
      <c r="O14" s="7"/>
    </row>
    <row r="15" spans="1:15" x14ac:dyDescent="0.2">
      <c r="A15" s="41" t="s">
        <v>32</v>
      </c>
      <c r="B15" s="41"/>
      <c r="C15" s="41"/>
      <c r="D15" s="33">
        <v>32</v>
      </c>
      <c r="E15" s="33">
        <v>20</v>
      </c>
      <c r="F15" s="33">
        <v>4.5</v>
      </c>
      <c r="G15" s="33">
        <v>3</v>
      </c>
      <c r="H15" s="33">
        <v>4.5</v>
      </c>
      <c r="I15" s="33">
        <v>9</v>
      </c>
      <c r="J15" s="40">
        <f>HUB!K15</f>
        <v>10</v>
      </c>
      <c r="K15" s="29">
        <f t="shared" si="0"/>
        <v>83</v>
      </c>
      <c r="L15" s="7"/>
      <c r="M15" s="7"/>
      <c r="N15" s="7"/>
      <c r="O15" s="7"/>
    </row>
    <row r="16" spans="1:15" x14ac:dyDescent="0.2">
      <c r="A16" s="7"/>
      <c r="B16" s="7"/>
      <c r="C16" s="7"/>
      <c r="D16" s="7"/>
      <c r="E16" s="7"/>
      <c r="F16" s="7"/>
      <c r="G16" s="7"/>
      <c r="H16" s="7"/>
      <c r="I16" s="7"/>
      <c r="J16" s="7"/>
      <c r="K16" s="7"/>
      <c r="L16" s="7"/>
      <c r="M16" s="7"/>
      <c r="N16" s="7"/>
      <c r="O16" s="7"/>
    </row>
    <row r="17" spans="1:15" x14ac:dyDescent="0.2">
      <c r="A17" s="7"/>
      <c r="B17" s="7"/>
      <c r="C17" s="7"/>
      <c r="D17" s="7"/>
      <c r="E17" s="7"/>
      <c r="F17" s="7"/>
      <c r="G17" s="7"/>
      <c r="H17" s="7"/>
      <c r="I17" s="7"/>
      <c r="J17" s="7"/>
      <c r="K17" s="7"/>
      <c r="L17" s="7"/>
      <c r="M17" s="7"/>
      <c r="N17" s="7"/>
      <c r="O17" s="7"/>
    </row>
    <row r="18" spans="1:15" x14ac:dyDescent="0.2">
      <c r="A18" s="7"/>
      <c r="B18" s="7"/>
      <c r="C18" s="7"/>
      <c r="D18" s="7"/>
      <c r="E18" s="7"/>
      <c r="F18" s="7"/>
      <c r="G18" s="7"/>
      <c r="H18" s="7"/>
      <c r="I18" s="7"/>
      <c r="J18" s="7"/>
      <c r="K18" s="7"/>
      <c r="L18" s="7"/>
      <c r="M18" s="7"/>
      <c r="N18" s="7"/>
      <c r="O18" s="7"/>
    </row>
    <row r="19" spans="1:15" x14ac:dyDescent="0.2">
      <c r="A19" s="7"/>
      <c r="B19" s="7"/>
      <c r="C19" s="7"/>
      <c r="D19" s="7"/>
      <c r="E19" s="7"/>
      <c r="F19" s="7"/>
      <c r="G19" s="7"/>
      <c r="H19" s="7"/>
      <c r="I19" s="7"/>
      <c r="J19" s="7"/>
      <c r="K19" s="7"/>
      <c r="L19" s="7"/>
      <c r="M19" s="7"/>
      <c r="N19" s="7"/>
      <c r="O19" s="7"/>
    </row>
    <row r="20" spans="1:15" x14ac:dyDescent="0.2">
      <c r="A20" s="7"/>
      <c r="B20" s="7"/>
      <c r="C20" s="7"/>
      <c r="D20" s="7"/>
      <c r="E20" s="7"/>
      <c r="F20" s="7"/>
      <c r="G20" s="7"/>
      <c r="H20" s="7"/>
      <c r="I20" s="7"/>
      <c r="J20" s="7"/>
      <c r="K20" s="7"/>
      <c r="L20" s="7"/>
      <c r="M20" s="7"/>
      <c r="N20" s="7"/>
      <c r="O20" s="7"/>
    </row>
    <row r="21" spans="1:15" x14ac:dyDescent="0.2">
      <c r="A21" s="7"/>
      <c r="B21" s="7"/>
      <c r="C21" s="7"/>
      <c r="D21" s="7"/>
      <c r="E21" s="7"/>
      <c r="F21" s="7"/>
      <c r="G21" s="7"/>
      <c r="H21" s="7"/>
      <c r="I21" s="7"/>
      <c r="J21" s="7"/>
      <c r="K21" s="7"/>
      <c r="L21" s="7"/>
      <c r="M21" s="7"/>
      <c r="N21" s="7"/>
    </row>
    <row r="22" spans="1:15" x14ac:dyDescent="0.2">
      <c r="A22" s="7"/>
      <c r="B22" s="7"/>
      <c r="C22" s="7"/>
      <c r="D22" s="7"/>
      <c r="E22" s="7"/>
      <c r="F22" s="7"/>
      <c r="G22" s="7"/>
      <c r="H22" s="7"/>
      <c r="I22" s="7"/>
      <c r="J22" s="7"/>
      <c r="K22" s="7"/>
      <c r="L22" s="7"/>
      <c r="M22" s="7"/>
      <c r="N22" s="7"/>
    </row>
    <row r="23" spans="1:15" x14ac:dyDescent="0.2">
      <c r="A23" s="7"/>
      <c r="B23" s="7"/>
      <c r="C23" s="7"/>
      <c r="D23" s="7"/>
      <c r="E23" s="7"/>
      <c r="F23" s="7"/>
      <c r="G23" s="7"/>
      <c r="H23" s="7"/>
      <c r="I23" s="7"/>
      <c r="J23" s="7"/>
      <c r="K23" s="7"/>
      <c r="L23" s="7"/>
      <c r="M23" s="7"/>
      <c r="N23" s="7"/>
    </row>
    <row r="24" spans="1:15" x14ac:dyDescent="0.2">
      <c r="A24" s="7"/>
      <c r="B24" s="7"/>
      <c r="C24" s="7"/>
      <c r="D24" s="7"/>
      <c r="E24" s="7"/>
      <c r="F24" s="7"/>
      <c r="G24" s="7"/>
      <c r="H24" s="7"/>
      <c r="I24" s="7"/>
      <c r="J24" s="7"/>
      <c r="K24" s="7"/>
      <c r="L24" s="7"/>
      <c r="M24" s="7"/>
      <c r="N24" s="7"/>
    </row>
  </sheetData>
  <mergeCells count="13">
    <mergeCell ref="A14:C14"/>
    <mergeCell ref="A15:C15"/>
    <mergeCell ref="A6:C6"/>
    <mergeCell ref="A7:C7"/>
    <mergeCell ref="A3:C3"/>
    <mergeCell ref="A4:C4"/>
    <mergeCell ref="A5:C5"/>
    <mergeCell ref="A13:C13"/>
    <mergeCell ref="A8:C8"/>
    <mergeCell ref="A9:C9"/>
    <mergeCell ref="A10:C10"/>
    <mergeCell ref="A11:C11"/>
    <mergeCell ref="A12:C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4"/>
  <sheetViews>
    <sheetView workbookViewId="0">
      <selection activeCell="D4" sqref="D4:I15"/>
    </sheetView>
  </sheetViews>
  <sheetFormatPr defaultRowHeight="12.75" x14ac:dyDescent="0.2"/>
  <cols>
    <col min="10" max="10" width="9.8554687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row>
    <row r="3" spans="1:15" x14ac:dyDescent="0.2">
      <c r="A3" s="42"/>
      <c r="B3" s="42"/>
      <c r="C3" s="42"/>
      <c r="D3" s="32" t="s">
        <v>6</v>
      </c>
      <c r="E3" s="32" t="s">
        <v>7</v>
      </c>
      <c r="F3" s="32" t="s">
        <v>8</v>
      </c>
      <c r="G3" s="32" t="s">
        <v>9</v>
      </c>
      <c r="H3" s="32" t="s">
        <v>10</v>
      </c>
      <c r="I3" s="32" t="s">
        <v>11</v>
      </c>
      <c r="J3" s="32" t="s">
        <v>18</v>
      </c>
      <c r="K3" s="21" t="s">
        <v>19</v>
      </c>
      <c r="L3" s="6"/>
      <c r="M3" s="6"/>
      <c r="N3" s="6"/>
      <c r="O3" s="6"/>
    </row>
    <row r="4" spans="1:15" x14ac:dyDescent="0.2">
      <c r="A4" s="41" t="s">
        <v>21</v>
      </c>
      <c r="B4" s="41"/>
      <c r="C4" s="41"/>
      <c r="D4" s="7">
        <v>19.2</v>
      </c>
      <c r="E4" s="7">
        <v>12</v>
      </c>
      <c r="F4" s="7">
        <v>3.4</v>
      </c>
      <c r="G4" s="7">
        <v>1.4</v>
      </c>
      <c r="H4" s="7">
        <v>2.4</v>
      </c>
      <c r="I4" s="7">
        <v>6.8</v>
      </c>
      <c r="J4" s="34">
        <f>HUB!J4</f>
        <v>7.2</v>
      </c>
      <c r="K4" s="29">
        <f t="shared" ref="K4:K15" si="0">SUM(D4:J4)</f>
        <v>52.4</v>
      </c>
      <c r="L4" s="7"/>
      <c r="M4" s="7"/>
      <c r="N4" s="7"/>
      <c r="O4" s="7"/>
    </row>
    <row r="5" spans="1:15" x14ac:dyDescent="0.2">
      <c r="A5" s="41" t="s">
        <v>22</v>
      </c>
      <c r="B5" s="41"/>
      <c r="C5" s="41"/>
      <c r="D5" s="7">
        <v>36</v>
      </c>
      <c r="E5" s="7">
        <v>22.5</v>
      </c>
      <c r="F5" s="7">
        <v>4.4000000000000004</v>
      </c>
      <c r="G5" s="7">
        <v>4.4000000000000004</v>
      </c>
      <c r="H5" s="7">
        <v>4.4000000000000004</v>
      </c>
      <c r="I5" s="7">
        <v>9</v>
      </c>
      <c r="J5" s="34">
        <f>HUB!J5</f>
        <v>10</v>
      </c>
      <c r="K5" s="29">
        <f t="shared" si="0"/>
        <v>90.7</v>
      </c>
      <c r="L5" s="7"/>
      <c r="M5" s="7"/>
      <c r="N5" s="7"/>
      <c r="O5" s="7"/>
    </row>
    <row r="6" spans="1:15" x14ac:dyDescent="0.2">
      <c r="A6" s="41" t="s">
        <v>23</v>
      </c>
      <c r="B6" s="41"/>
      <c r="C6" s="41"/>
      <c r="D6" s="7">
        <v>36</v>
      </c>
      <c r="E6" s="7">
        <v>22</v>
      </c>
      <c r="F6" s="7">
        <v>3.5</v>
      </c>
      <c r="G6" s="7">
        <v>3.5</v>
      </c>
      <c r="H6" s="7">
        <v>4.5</v>
      </c>
      <c r="I6" s="7">
        <v>9</v>
      </c>
      <c r="J6" s="34">
        <f>HUB!J6</f>
        <v>10</v>
      </c>
      <c r="K6" s="29">
        <f t="shared" si="0"/>
        <v>88.5</v>
      </c>
      <c r="L6" s="7"/>
      <c r="M6" s="7"/>
      <c r="N6" s="7"/>
      <c r="O6" s="7"/>
    </row>
    <row r="7" spans="1:15" x14ac:dyDescent="0.2">
      <c r="A7" s="41" t="s">
        <v>24</v>
      </c>
      <c r="B7" s="41"/>
      <c r="C7" s="41"/>
      <c r="D7" s="7">
        <v>36</v>
      </c>
      <c r="E7" s="7">
        <v>22</v>
      </c>
      <c r="F7" s="7">
        <v>3.5</v>
      </c>
      <c r="G7" s="7">
        <v>3.5</v>
      </c>
      <c r="H7" s="7">
        <v>4.5</v>
      </c>
      <c r="I7" s="7">
        <v>9</v>
      </c>
      <c r="J7" s="34">
        <f>HUB!J7</f>
        <v>10</v>
      </c>
      <c r="K7" s="29">
        <f t="shared" si="0"/>
        <v>88.5</v>
      </c>
      <c r="L7" s="7"/>
      <c r="M7" s="7"/>
      <c r="N7" s="7"/>
      <c r="O7" s="7"/>
    </row>
    <row r="8" spans="1:15" x14ac:dyDescent="0.2">
      <c r="A8" s="41" t="s">
        <v>25</v>
      </c>
      <c r="B8" s="41"/>
      <c r="C8" s="41"/>
      <c r="D8" s="7">
        <v>27.2</v>
      </c>
      <c r="E8" s="7">
        <v>17</v>
      </c>
      <c r="F8" s="7">
        <v>3.5</v>
      </c>
      <c r="G8" s="7">
        <v>3.5</v>
      </c>
      <c r="H8" s="7">
        <v>2.4</v>
      </c>
      <c r="I8" s="7">
        <v>7</v>
      </c>
      <c r="J8" s="34">
        <f>HUB!J8</f>
        <v>10</v>
      </c>
      <c r="K8" s="29">
        <f t="shared" si="0"/>
        <v>70.599999999999994</v>
      </c>
      <c r="L8" s="7"/>
      <c r="M8" s="7"/>
      <c r="N8" s="7"/>
      <c r="O8" s="7"/>
    </row>
    <row r="9" spans="1:15" x14ac:dyDescent="0.2">
      <c r="A9" s="41" t="s">
        <v>26</v>
      </c>
      <c r="B9" s="41"/>
      <c r="C9" s="41"/>
      <c r="D9" s="7">
        <v>27.2</v>
      </c>
      <c r="E9" s="7">
        <v>22</v>
      </c>
      <c r="F9" s="7">
        <v>3.4</v>
      </c>
      <c r="G9" s="7">
        <v>5</v>
      </c>
      <c r="H9" s="7">
        <v>4.4000000000000004</v>
      </c>
      <c r="I9" s="7">
        <v>9</v>
      </c>
      <c r="J9" s="34">
        <f>HUB!J9</f>
        <v>10</v>
      </c>
      <c r="K9" s="29">
        <f t="shared" si="0"/>
        <v>81</v>
      </c>
      <c r="L9" s="7"/>
      <c r="M9" s="7"/>
      <c r="N9" s="7"/>
      <c r="O9" s="7"/>
    </row>
    <row r="10" spans="1:15" x14ac:dyDescent="0.2">
      <c r="A10" s="41" t="s">
        <v>27</v>
      </c>
      <c r="B10" s="41"/>
      <c r="C10" s="41"/>
      <c r="D10" s="7">
        <v>35.200000000000003</v>
      </c>
      <c r="E10" s="7">
        <v>22.5</v>
      </c>
      <c r="F10" s="7">
        <v>3.4</v>
      </c>
      <c r="G10" s="7">
        <v>3.4</v>
      </c>
      <c r="H10" s="7">
        <v>4.4000000000000004</v>
      </c>
      <c r="I10" s="7">
        <v>6.8</v>
      </c>
      <c r="J10" s="34">
        <f>HUB!J10</f>
        <v>9.1999999999999993</v>
      </c>
      <c r="K10" s="29">
        <f t="shared" si="0"/>
        <v>84.9</v>
      </c>
      <c r="L10" s="7"/>
      <c r="M10" s="7"/>
      <c r="N10" s="7"/>
      <c r="O10" s="7"/>
    </row>
    <row r="11" spans="1:15" x14ac:dyDescent="0.2">
      <c r="A11" s="41" t="s">
        <v>28</v>
      </c>
      <c r="B11" s="41"/>
      <c r="C11" s="41"/>
      <c r="D11">
        <v>28</v>
      </c>
      <c r="E11">
        <v>17.5</v>
      </c>
      <c r="F11">
        <v>4.4000000000000004</v>
      </c>
      <c r="G11">
        <v>4.4000000000000004</v>
      </c>
      <c r="H11">
        <v>3.4</v>
      </c>
      <c r="I11">
        <v>8.8000000000000007</v>
      </c>
      <c r="J11" s="34">
        <f>HUB!J11</f>
        <v>10</v>
      </c>
      <c r="K11" s="29">
        <f t="shared" si="0"/>
        <v>76.5</v>
      </c>
      <c r="L11" s="7"/>
      <c r="M11" s="7"/>
      <c r="N11" s="7"/>
      <c r="O11" s="7"/>
    </row>
    <row r="12" spans="1:15" x14ac:dyDescent="0.2">
      <c r="A12" s="41" t="s">
        <v>29</v>
      </c>
      <c r="B12" s="41"/>
      <c r="C12" s="41"/>
      <c r="D12">
        <v>36</v>
      </c>
      <c r="E12">
        <v>22.5</v>
      </c>
      <c r="F12">
        <v>4.4000000000000004</v>
      </c>
      <c r="G12">
        <v>4.4000000000000004</v>
      </c>
      <c r="H12">
        <v>4.4000000000000004</v>
      </c>
      <c r="I12">
        <v>8.8000000000000007</v>
      </c>
      <c r="J12" s="34">
        <f>HUB!J12</f>
        <v>10</v>
      </c>
      <c r="K12" s="29">
        <f t="shared" si="0"/>
        <v>90.5</v>
      </c>
      <c r="L12" s="7"/>
      <c r="M12" s="7"/>
      <c r="N12" s="7"/>
      <c r="O12" s="7"/>
    </row>
    <row r="13" spans="1:15" x14ac:dyDescent="0.2">
      <c r="A13" s="41" t="s">
        <v>30</v>
      </c>
      <c r="B13" s="41"/>
      <c r="C13" s="41"/>
      <c r="D13">
        <v>35.200000000000003</v>
      </c>
      <c r="E13">
        <v>17</v>
      </c>
      <c r="F13">
        <v>3.4</v>
      </c>
      <c r="G13">
        <v>2.4</v>
      </c>
      <c r="H13">
        <v>3.4</v>
      </c>
      <c r="I13">
        <v>8.8000000000000007</v>
      </c>
      <c r="J13" s="34">
        <f>HUB!J13</f>
        <v>9.1999999999999993</v>
      </c>
      <c r="K13" s="29">
        <f t="shared" si="0"/>
        <v>79.400000000000006</v>
      </c>
      <c r="L13" s="7"/>
      <c r="M13" s="7"/>
      <c r="N13" s="7"/>
      <c r="O13" s="7"/>
    </row>
    <row r="14" spans="1:15" x14ac:dyDescent="0.2">
      <c r="A14" s="41" t="s">
        <v>31</v>
      </c>
      <c r="B14" s="41"/>
      <c r="C14" s="41"/>
      <c r="D14">
        <v>35.200000000000003</v>
      </c>
      <c r="E14">
        <v>22</v>
      </c>
      <c r="F14">
        <v>5</v>
      </c>
      <c r="G14">
        <v>3.4</v>
      </c>
      <c r="H14">
        <v>4.4000000000000004</v>
      </c>
      <c r="I14">
        <v>10</v>
      </c>
      <c r="J14" s="34">
        <f>HUB!J14</f>
        <v>10</v>
      </c>
      <c r="K14" s="29">
        <f t="shared" si="0"/>
        <v>90.000000000000014</v>
      </c>
      <c r="L14" s="7"/>
      <c r="M14" s="7"/>
      <c r="N14" s="7"/>
      <c r="O14" s="7"/>
    </row>
    <row r="15" spans="1:15" x14ac:dyDescent="0.2">
      <c r="A15" s="41" t="s">
        <v>32</v>
      </c>
      <c r="B15" s="41"/>
      <c r="C15" s="41"/>
      <c r="D15">
        <v>19.2</v>
      </c>
      <c r="E15">
        <v>12</v>
      </c>
      <c r="F15">
        <v>3.4</v>
      </c>
      <c r="G15">
        <v>2.4</v>
      </c>
      <c r="H15">
        <v>3.4</v>
      </c>
      <c r="I15">
        <v>4.8</v>
      </c>
      <c r="J15" s="34">
        <f>HUB!J15</f>
        <v>10</v>
      </c>
      <c r="K15" s="29">
        <f t="shared" si="0"/>
        <v>55.199999999999996</v>
      </c>
      <c r="L15" s="7"/>
      <c r="M15" s="7"/>
      <c r="N15" s="7"/>
      <c r="O15" s="7"/>
    </row>
    <row r="16" spans="1:15" x14ac:dyDescent="0.2">
      <c r="A16" s="7"/>
      <c r="B16" s="7"/>
      <c r="C16" s="7"/>
      <c r="D16" s="7"/>
      <c r="E16" s="7"/>
      <c r="F16" s="7"/>
      <c r="G16" s="7"/>
      <c r="H16" s="7"/>
      <c r="I16" s="7"/>
      <c r="J16" s="7"/>
      <c r="K16" s="7"/>
      <c r="L16" s="7"/>
      <c r="M16" s="7"/>
      <c r="N16" s="7"/>
      <c r="O16" s="7"/>
    </row>
    <row r="17" spans="1:15" x14ac:dyDescent="0.2">
      <c r="A17" s="7"/>
      <c r="B17" s="7"/>
      <c r="C17" s="7"/>
      <c r="D17" s="7"/>
      <c r="E17" s="7"/>
      <c r="F17" s="7"/>
      <c r="G17" s="7"/>
      <c r="H17" s="7"/>
      <c r="I17" s="7"/>
      <c r="J17" s="7"/>
      <c r="K17" s="7"/>
      <c r="L17" s="7"/>
      <c r="M17" s="7"/>
      <c r="N17" s="7"/>
      <c r="O17" s="7"/>
    </row>
    <row r="18" spans="1:15" x14ac:dyDescent="0.2">
      <c r="A18" s="7"/>
      <c r="B18" s="7"/>
      <c r="C18" s="7"/>
      <c r="J18" s="7"/>
      <c r="K18" s="7"/>
      <c r="L18" s="7"/>
      <c r="M18" s="7"/>
      <c r="N18" s="7"/>
      <c r="O18" s="7"/>
    </row>
    <row r="19" spans="1:15" x14ac:dyDescent="0.2">
      <c r="A19" s="7"/>
      <c r="B19" s="7"/>
      <c r="C19" s="7"/>
      <c r="J19" s="7"/>
      <c r="K19" s="7"/>
      <c r="L19" s="7"/>
      <c r="M19" s="7"/>
      <c r="N19" s="7"/>
      <c r="O19" s="7"/>
    </row>
    <row r="20" spans="1:15" x14ac:dyDescent="0.2">
      <c r="A20" s="7"/>
      <c r="B20" s="7"/>
      <c r="C20" s="7"/>
      <c r="J20" s="7"/>
      <c r="K20" s="7"/>
      <c r="L20" s="7"/>
      <c r="M20" s="7"/>
      <c r="N20" s="7"/>
      <c r="O20" s="7"/>
    </row>
    <row r="21" spans="1:15" x14ac:dyDescent="0.2">
      <c r="A21" s="7"/>
      <c r="B21" s="7"/>
      <c r="C21" s="7"/>
      <c r="J21" s="7"/>
      <c r="K21" s="7"/>
      <c r="L21" s="7"/>
      <c r="M21" s="7"/>
      <c r="N21" s="7"/>
    </row>
    <row r="22" spans="1:15" x14ac:dyDescent="0.2">
      <c r="A22" s="7"/>
      <c r="B22" s="7"/>
      <c r="C22" s="7"/>
      <c r="J22" s="7"/>
      <c r="K22" s="7"/>
      <c r="L22" s="7"/>
      <c r="M22" s="7"/>
      <c r="N22" s="7"/>
    </row>
    <row r="23" spans="1:15" x14ac:dyDescent="0.2">
      <c r="A23" s="7"/>
      <c r="B23" s="7"/>
      <c r="C23" s="7"/>
      <c r="J23" s="7"/>
      <c r="K23" s="7"/>
      <c r="L23" s="7"/>
      <c r="M23" s="7"/>
      <c r="N23" s="7"/>
    </row>
    <row r="24" spans="1:15" x14ac:dyDescent="0.2">
      <c r="A24" s="7"/>
      <c r="B24" s="7"/>
      <c r="C24" s="7"/>
      <c r="J24" s="7"/>
      <c r="K24" s="7"/>
      <c r="L24" s="7"/>
      <c r="M24" s="7"/>
      <c r="N24" s="7"/>
    </row>
  </sheetData>
  <mergeCells count="13">
    <mergeCell ref="A14:C14"/>
    <mergeCell ref="A15:C15"/>
    <mergeCell ref="A6:C6"/>
    <mergeCell ref="A7:C7"/>
    <mergeCell ref="A3:C3"/>
    <mergeCell ref="A4:C4"/>
    <mergeCell ref="A5:C5"/>
    <mergeCell ref="A13:C13"/>
    <mergeCell ref="A8:C8"/>
    <mergeCell ref="A9:C9"/>
    <mergeCell ref="A10:C10"/>
    <mergeCell ref="A11:C11"/>
    <mergeCell ref="A12:C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4"/>
  <sheetViews>
    <sheetView workbookViewId="0">
      <selection activeCell="K42" sqref="K42"/>
    </sheetView>
  </sheetViews>
  <sheetFormatPr defaultRowHeight="12.75" x14ac:dyDescent="0.2"/>
  <cols>
    <col min="10" max="10" width="9.8554687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c r="J2" s="3"/>
    </row>
    <row r="3" spans="1:15" x14ac:dyDescent="0.2">
      <c r="A3" s="42"/>
      <c r="B3" s="42"/>
      <c r="C3" s="42"/>
      <c r="D3" s="32" t="s">
        <v>6</v>
      </c>
      <c r="E3" s="32" t="s">
        <v>7</v>
      </c>
      <c r="F3" s="32" t="s">
        <v>8</v>
      </c>
      <c r="G3" s="32" t="s">
        <v>9</v>
      </c>
      <c r="H3" s="32" t="s">
        <v>10</v>
      </c>
      <c r="I3" s="32" t="s">
        <v>11</v>
      </c>
      <c r="J3" s="32" t="s">
        <v>18</v>
      </c>
      <c r="K3" s="21" t="s">
        <v>19</v>
      </c>
      <c r="L3" s="6"/>
      <c r="M3" s="6"/>
      <c r="N3" s="6"/>
      <c r="O3" s="6"/>
    </row>
    <row r="4" spans="1:15" x14ac:dyDescent="0.2">
      <c r="A4" s="41" t="s">
        <v>21</v>
      </c>
      <c r="B4" s="41"/>
      <c r="C4" s="41"/>
      <c r="D4" s="38">
        <v>25.6</v>
      </c>
      <c r="E4" s="38">
        <v>17.5</v>
      </c>
      <c r="F4" s="38">
        <v>3.5</v>
      </c>
      <c r="G4" s="38">
        <v>3</v>
      </c>
      <c r="H4" s="38">
        <v>3</v>
      </c>
      <c r="I4" s="38">
        <v>6</v>
      </c>
      <c r="J4" s="34">
        <f>HUB!J4</f>
        <v>7.2</v>
      </c>
      <c r="K4" s="29">
        <f t="shared" ref="K4:K15" si="0">SUM(D4:J4)</f>
        <v>65.8</v>
      </c>
      <c r="L4" s="7"/>
      <c r="M4" s="7"/>
      <c r="N4" s="7"/>
      <c r="O4" s="7"/>
    </row>
    <row r="5" spans="1:15" x14ac:dyDescent="0.2">
      <c r="A5" s="41" t="s">
        <v>22</v>
      </c>
      <c r="B5" s="41"/>
      <c r="C5" s="41"/>
      <c r="D5" s="38">
        <v>28</v>
      </c>
      <c r="E5" s="38">
        <v>17.5</v>
      </c>
      <c r="F5" s="38">
        <v>3.5</v>
      </c>
      <c r="G5" s="38">
        <v>3.5</v>
      </c>
      <c r="H5" s="38">
        <v>3.5</v>
      </c>
      <c r="I5" s="38">
        <v>7</v>
      </c>
      <c r="J5" s="34">
        <f>HUB!J5</f>
        <v>10</v>
      </c>
      <c r="K5" s="29">
        <f t="shared" si="0"/>
        <v>73</v>
      </c>
      <c r="L5" s="7"/>
      <c r="M5" s="7"/>
      <c r="N5" s="7"/>
      <c r="O5" s="7"/>
    </row>
    <row r="6" spans="1:15" x14ac:dyDescent="0.2">
      <c r="A6" s="41" t="s">
        <v>23</v>
      </c>
      <c r="B6" s="41"/>
      <c r="C6" s="41"/>
      <c r="D6" s="38">
        <v>33.6</v>
      </c>
      <c r="E6" s="38">
        <v>21</v>
      </c>
      <c r="F6" s="38">
        <v>3.5</v>
      </c>
      <c r="G6" s="38">
        <v>4.2</v>
      </c>
      <c r="H6" s="38">
        <v>4.2</v>
      </c>
      <c r="I6" s="38">
        <v>7</v>
      </c>
      <c r="J6" s="34">
        <f>HUB!J6</f>
        <v>10</v>
      </c>
      <c r="K6" s="29">
        <f t="shared" si="0"/>
        <v>83.5</v>
      </c>
      <c r="L6" s="7"/>
      <c r="M6" s="7"/>
      <c r="N6" s="7"/>
      <c r="O6" s="7"/>
    </row>
    <row r="7" spans="1:15" x14ac:dyDescent="0.2">
      <c r="A7" s="41" t="s">
        <v>24</v>
      </c>
      <c r="B7" s="41"/>
      <c r="C7" s="41"/>
      <c r="D7" s="38">
        <v>30.4</v>
      </c>
      <c r="E7" s="38">
        <v>19</v>
      </c>
      <c r="F7" s="38">
        <v>3.5</v>
      </c>
      <c r="G7" s="38">
        <v>3.8</v>
      </c>
      <c r="H7" s="38">
        <v>3.8</v>
      </c>
      <c r="I7" s="38">
        <v>7</v>
      </c>
      <c r="J7" s="34">
        <f>HUB!J7</f>
        <v>10</v>
      </c>
      <c r="K7" s="29">
        <f t="shared" si="0"/>
        <v>77.5</v>
      </c>
      <c r="L7" s="7"/>
      <c r="M7" s="7"/>
      <c r="N7" s="7"/>
      <c r="O7" s="7"/>
    </row>
    <row r="8" spans="1:15" x14ac:dyDescent="0.2">
      <c r="A8" s="41" t="s">
        <v>25</v>
      </c>
      <c r="B8" s="41"/>
      <c r="C8" s="41"/>
      <c r="D8" s="38">
        <v>30.4</v>
      </c>
      <c r="E8" s="38">
        <v>19</v>
      </c>
      <c r="F8" s="38">
        <v>3.5</v>
      </c>
      <c r="G8" s="38">
        <v>3.8</v>
      </c>
      <c r="H8" s="38">
        <v>3.8</v>
      </c>
      <c r="I8" s="38">
        <v>7</v>
      </c>
      <c r="J8" s="34">
        <f>HUB!J8</f>
        <v>10</v>
      </c>
      <c r="K8" s="29">
        <f t="shared" si="0"/>
        <v>77.5</v>
      </c>
      <c r="L8" s="7"/>
      <c r="M8" s="7"/>
      <c r="N8" s="7"/>
      <c r="O8" s="7"/>
    </row>
    <row r="9" spans="1:15" x14ac:dyDescent="0.2">
      <c r="A9" s="41" t="s">
        <v>26</v>
      </c>
      <c r="B9" s="41"/>
      <c r="C9" s="41"/>
      <c r="D9" s="38">
        <v>28</v>
      </c>
      <c r="E9" s="38">
        <v>17.5</v>
      </c>
      <c r="F9" s="38">
        <v>3.5</v>
      </c>
      <c r="G9" s="38">
        <v>3.5</v>
      </c>
      <c r="H9" s="38">
        <v>3.5</v>
      </c>
      <c r="I9" s="38">
        <v>7</v>
      </c>
      <c r="J9" s="34">
        <f>HUB!J9</f>
        <v>10</v>
      </c>
      <c r="K9" s="29">
        <f t="shared" si="0"/>
        <v>73</v>
      </c>
      <c r="L9" s="7"/>
      <c r="M9" s="7"/>
      <c r="N9" s="7"/>
      <c r="O9" s="7"/>
    </row>
    <row r="10" spans="1:15" x14ac:dyDescent="0.2">
      <c r="A10" s="41" t="s">
        <v>27</v>
      </c>
      <c r="B10" s="41"/>
      <c r="C10" s="41"/>
      <c r="D10" s="38">
        <v>32</v>
      </c>
      <c r="E10" s="38">
        <v>19</v>
      </c>
      <c r="F10" s="38">
        <v>3.5</v>
      </c>
      <c r="G10" s="38">
        <v>3.8</v>
      </c>
      <c r="H10" s="38">
        <v>3.8</v>
      </c>
      <c r="I10" s="38">
        <v>7</v>
      </c>
      <c r="J10" s="34">
        <f>HUB!J10</f>
        <v>9.1999999999999993</v>
      </c>
      <c r="K10" s="29">
        <f t="shared" si="0"/>
        <v>78.3</v>
      </c>
      <c r="L10" s="7"/>
      <c r="M10" s="7"/>
      <c r="N10" s="7"/>
      <c r="O10" s="7"/>
    </row>
    <row r="11" spans="1:15" x14ac:dyDescent="0.2">
      <c r="A11" s="41" t="s">
        <v>28</v>
      </c>
      <c r="B11" s="41"/>
      <c r="C11" s="41"/>
      <c r="D11" s="38">
        <v>25.6</v>
      </c>
      <c r="E11" s="38">
        <v>17.5</v>
      </c>
      <c r="F11" s="38">
        <v>3.5</v>
      </c>
      <c r="G11" s="38">
        <v>3.5</v>
      </c>
      <c r="H11" s="38">
        <v>3.5</v>
      </c>
      <c r="I11" s="38">
        <v>6</v>
      </c>
      <c r="J11" s="34">
        <f>HUB!J11</f>
        <v>10</v>
      </c>
      <c r="K11" s="29">
        <f t="shared" si="0"/>
        <v>69.599999999999994</v>
      </c>
      <c r="L11" s="7"/>
      <c r="M11" s="7"/>
      <c r="N11" s="7"/>
      <c r="O11" s="7"/>
    </row>
    <row r="12" spans="1:15" x14ac:dyDescent="0.2">
      <c r="A12" s="41" t="s">
        <v>29</v>
      </c>
      <c r="B12" s="41"/>
      <c r="C12" s="41"/>
      <c r="D12" s="38">
        <v>30.4</v>
      </c>
      <c r="E12" s="38">
        <v>19</v>
      </c>
      <c r="F12" s="38">
        <v>3.5</v>
      </c>
      <c r="G12" s="38">
        <v>3.8</v>
      </c>
      <c r="H12" s="38">
        <v>3.8</v>
      </c>
      <c r="I12" s="38">
        <v>6</v>
      </c>
      <c r="J12" s="34">
        <f>HUB!J12</f>
        <v>10</v>
      </c>
      <c r="K12" s="29">
        <f t="shared" si="0"/>
        <v>76.5</v>
      </c>
      <c r="L12" s="7"/>
      <c r="M12" s="7"/>
      <c r="N12" s="7"/>
      <c r="O12" s="7"/>
    </row>
    <row r="13" spans="1:15" x14ac:dyDescent="0.2">
      <c r="A13" s="41" t="s">
        <v>30</v>
      </c>
      <c r="B13" s="41"/>
      <c r="C13" s="41"/>
      <c r="D13" s="38">
        <v>30.4</v>
      </c>
      <c r="E13" s="38">
        <v>20</v>
      </c>
      <c r="F13" s="38">
        <v>3.5</v>
      </c>
      <c r="G13" s="38">
        <v>4</v>
      </c>
      <c r="H13" s="38">
        <v>4</v>
      </c>
      <c r="I13" s="38">
        <v>7</v>
      </c>
      <c r="J13" s="34">
        <f>HUB!J13</f>
        <v>9.1999999999999993</v>
      </c>
      <c r="K13" s="29">
        <f t="shared" si="0"/>
        <v>78.100000000000009</v>
      </c>
      <c r="L13" s="7"/>
      <c r="M13" s="7"/>
      <c r="N13" s="7"/>
      <c r="O13" s="7"/>
    </row>
    <row r="14" spans="1:15" x14ac:dyDescent="0.2">
      <c r="A14" s="41" t="s">
        <v>31</v>
      </c>
      <c r="B14" s="41"/>
      <c r="C14" s="41"/>
      <c r="D14" s="38">
        <v>32</v>
      </c>
      <c r="E14" s="38">
        <v>20</v>
      </c>
      <c r="F14" s="38">
        <v>3.5</v>
      </c>
      <c r="G14" s="38">
        <v>4</v>
      </c>
      <c r="H14" s="38">
        <v>4</v>
      </c>
      <c r="I14" s="38">
        <v>7</v>
      </c>
      <c r="J14" s="34">
        <f>HUB!J14</f>
        <v>10</v>
      </c>
      <c r="K14" s="29">
        <f t="shared" si="0"/>
        <v>80.5</v>
      </c>
      <c r="L14" s="7"/>
      <c r="M14" s="7"/>
      <c r="N14" s="7"/>
      <c r="O14" s="7"/>
    </row>
    <row r="15" spans="1:15" x14ac:dyDescent="0.2">
      <c r="A15" s="41" t="s">
        <v>32</v>
      </c>
      <c r="B15" s="41"/>
      <c r="C15" s="41"/>
      <c r="D15" s="38">
        <v>28</v>
      </c>
      <c r="E15" s="38">
        <v>17.5</v>
      </c>
      <c r="F15" s="38">
        <v>3.5</v>
      </c>
      <c r="G15" s="38">
        <v>3.5</v>
      </c>
      <c r="H15" s="38">
        <v>3.5</v>
      </c>
      <c r="I15" s="38">
        <v>7</v>
      </c>
      <c r="J15" s="34">
        <f>HUB!J15</f>
        <v>10</v>
      </c>
      <c r="K15" s="29">
        <f t="shared" si="0"/>
        <v>73</v>
      </c>
      <c r="L15" s="7"/>
      <c r="M15" s="7"/>
      <c r="N15" s="7"/>
      <c r="O15" s="7"/>
    </row>
    <row r="16" spans="1:15" x14ac:dyDescent="0.2">
      <c r="A16" s="7"/>
      <c r="B16" s="7"/>
      <c r="C16" s="7"/>
      <c r="D16" s="7"/>
      <c r="E16" s="7"/>
      <c r="F16" s="7"/>
      <c r="G16" s="7"/>
      <c r="H16" s="7"/>
      <c r="I16" s="7"/>
      <c r="J16" s="7"/>
      <c r="K16" s="7"/>
      <c r="L16" s="7"/>
      <c r="M16" s="7"/>
      <c r="N16" s="7"/>
      <c r="O16" s="7"/>
    </row>
    <row r="17" spans="1:15" x14ac:dyDescent="0.2">
      <c r="A17" s="7"/>
      <c r="B17" s="7"/>
      <c r="C17" s="7"/>
      <c r="D17" s="7"/>
      <c r="E17" s="7"/>
      <c r="F17" s="7"/>
      <c r="G17" s="7"/>
      <c r="H17" s="7"/>
      <c r="I17" s="7"/>
      <c r="J17" s="7"/>
      <c r="K17" s="7"/>
      <c r="L17" s="7"/>
      <c r="M17" s="7"/>
      <c r="N17" s="7"/>
      <c r="O17" s="7"/>
    </row>
    <row r="18" spans="1:15" x14ac:dyDescent="0.2">
      <c r="A18" s="7"/>
      <c r="B18" s="7"/>
      <c r="C18" s="7"/>
      <c r="D18" s="7"/>
      <c r="E18" s="7"/>
      <c r="F18" s="7"/>
      <c r="G18" s="7"/>
      <c r="H18" s="7"/>
      <c r="I18" s="7"/>
      <c r="J18" s="7"/>
      <c r="K18" s="7"/>
      <c r="L18" s="7"/>
      <c r="M18" s="7"/>
      <c r="N18" s="7"/>
      <c r="O18" s="7"/>
    </row>
    <row r="19" spans="1:15" x14ac:dyDescent="0.2">
      <c r="A19" s="7"/>
      <c r="B19" s="7"/>
      <c r="C19" s="7"/>
      <c r="J19" s="7"/>
      <c r="K19" s="7"/>
      <c r="L19" s="7"/>
      <c r="M19" s="7"/>
      <c r="N19" s="7"/>
      <c r="O19" s="7"/>
    </row>
    <row r="20" spans="1:15" x14ac:dyDescent="0.2">
      <c r="A20" s="7"/>
      <c r="B20" s="7"/>
      <c r="C20" s="7"/>
      <c r="J20" s="7"/>
      <c r="K20" s="7"/>
      <c r="L20" s="7"/>
      <c r="M20" s="7"/>
      <c r="N20" s="7"/>
      <c r="O20" s="7"/>
    </row>
    <row r="21" spans="1:15" x14ac:dyDescent="0.2">
      <c r="A21" s="7"/>
      <c r="B21" s="7"/>
      <c r="C21" s="7"/>
      <c r="J21" s="7"/>
      <c r="K21" s="7"/>
      <c r="L21" s="7"/>
      <c r="M21" s="7"/>
      <c r="N21" s="7"/>
    </row>
    <row r="22" spans="1:15" x14ac:dyDescent="0.2">
      <c r="A22" s="7"/>
      <c r="B22" s="7"/>
      <c r="C22" s="7"/>
      <c r="J22" s="7"/>
      <c r="K22" s="7"/>
      <c r="L22" s="7"/>
      <c r="M22" s="7"/>
      <c r="N22" s="7"/>
    </row>
    <row r="23" spans="1:15" x14ac:dyDescent="0.2">
      <c r="A23" s="7"/>
      <c r="B23" s="7"/>
      <c r="C23" s="7"/>
      <c r="J23" s="7"/>
      <c r="K23" s="7"/>
      <c r="L23" s="7"/>
      <c r="M23" s="7"/>
      <c r="N23" s="7"/>
    </row>
    <row r="24" spans="1:15" x14ac:dyDescent="0.2">
      <c r="A24" s="7"/>
      <c r="B24" s="7"/>
      <c r="C24" s="7"/>
      <c r="J24" s="7"/>
      <c r="K24" s="7"/>
      <c r="L24" s="7"/>
      <c r="M24" s="7"/>
      <c r="N24" s="7"/>
    </row>
  </sheetData>
  <mergeCells count="13">
    <mergeCell ref="A14:C14"/>
    <mergeCell ref="A15:C15"/>
    <mergeCell ref="A6:C6"/>
    <mergeCell ref="A7:C7"/>
    <mergeCell ref="A3:C3"/>
    <mergeCell ref="A4:C4"/>
    <mergeCell ref="A5:C5"/>
    <mergeCell ref="A13:C13"/>
    <mergeCell ref="A8:C8"/>
    <mergeCell ref="A9:C9"/>
    <mergeCell ref="A10:C10"/>
    <mergeCell ref="A11:C11"/>
    <mergeCell ref="A12:C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4"/>
  <sheetViews>
    <sheetView workbookViewId="0">
      <selection activeCell="D4" sqref="D4:I15"/>
    </sheetView>
  </sheetViews>
  <sheetFormatPr defaultRowHeight="12.75" x14ac:dyDescent="0.2"/>
  <cols>
    <col min="10" max="10" width="9.8554687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c r="J2" s="3"/>
    </row>
    <row r="3" spans="1:15" x14ac:dyDescent="0.2">
      <c r="A3" s="42"/>
      <c r="B3" s="42"/>
      <c r="C3" s="42"/>
      <c r="D3" s="32" t="s">
        <v>6</v>
      </c>
      <c r="E3" s="32" t="s">
        <v>7</v>
      </c>
      <c r="F3" s="32" t="s">
        <v>8</v>
      </c>
      <c r="G3" s="32" t="s">
        <v>9</v>
      </c>
      <c r="H3" s="32" t="s">
        <v>10</v>
      </c>
      <c r="I3" s="32" t="s">
        <v>11</v>
      </c>
      <c r="J3" s="32" t="s">
        <v>18</v>
      </c>
      <c r="K3" s="21" t="s">
        <v>19</v>
      </c>
      <c r="L3" s="6"/>
      <c r="M3" s="6"/>
      <c r="N3" s="6"/>
      <c r="O3" s="6"/>
    </row>
    <row r="4" spans="1:15" x14ac:dyDescent="0.2">
      <c r="A4" s="41" t="s">
        <v>21</v>
      </c>
      <c r="B4" s="41"/>
      <c r="C4" s="41"/>
      <c r="D4" s="7">
        <v>21.6</v>
      </c>
      <c r="E4" s="7">
        <v>10</v>
      </c>
      <c r="F4" s="7">
        <v>4.0999999999999996</v>
      </c>
      <c r="G4" s="7">
        <v>3</v>
      </c>
      <c r="H4" s="7">
        <v>3</v>
      </c>
      <c r="I4" s="7">
        <v>7</v>
      </c>
      <c r="J4" s="34">
        <f>HUB!J4</f>
        <v>7.2</v>
      </c>
      <c r="K4" s="29">
        <f t="shared" ref="K4:K15" si="0">SUM(D4:J4)</f>
        <v>55.900000000000006</v>
      </c>
      <c r="L4" s="7"/>
      <c r="M4" s="7"/>
      <c r="N4" s="7"/>
      <c r="O4" s="7"/>
    </row>
    <row r="5" spans="1:15" x14ac:dyDescent="0.2">
      <c r="A5" s="41" t="s">
        <v>22</v>
      </c>
      <c r="B5" s="41"/>
      <c r="C5" s="41"/>
      <c r="D5" s="7">
        <v>40</v>
      </c>
      <c r="E5" s="7">
        <v>25</v>
      </c>
      <c r="F5" s="7">
        <v>4.4000000000000004</v>
      </c>
      <c r="G5" s="7">
        <v>4.4000000000000004</v>
      </c>
      <c r="H5" s="7">
        <v>5</v>
      </c>
      <c r="I5" s="7">
        <v>8.8000000000000007</v>
      </c>
      <c r="J5" s="34">
        <f>HUB!J5</f>
        <v>10</v>
      </c>
      <c r="K5" s="29">
        <f t="shared" si="0"/>
        <v>97.600000000000009</v>
      </c>
      <c r="L5" s="7"/>
      <c r="M5" s="7"/>
      <c r="N5" s="7"/>
      <c r="O5" s="7"/>
    </row>
    <row r="6" spans="1:15" x14ac:dyDescent="0.2">
      <c r="A6" s="41" t="s">
        <v>23</v>
      </c>
      <c r="B6" s="41"/>
      <c r="C6" s="41"/>
      <c r="D6" s="7">
        <v>34.4</v>
      </c>
      <c r="E6" s="7">
        <v>21.5</v>
      </c>
      <c r="F6" s="7">
        <v>4.5</v>
      </c>
      <c r="G6" s="7">
        <v>4.5</v>
      </c>
      <c r="H6" s="7">
        <v>4.3</v>
      </c>
      <c r="I6" s="7">
        <v>9</v>
      </c>
      <c r="J6" s="34">
        <f>HUB!J6</f>
        <v>10</v>
      </c>
      <c r="K6" s="29">
        <f t="shared" si="0"/>
        <v>88.2</v>
      </c>
      <c r="L6" s="7"/>
      <c r="M6" s="7"/>
      <c r="N6" s="7"/>
      <c r="O6" s="7"/>
    </row>
    <row r="7" spans="1:15" x14ac:dyDescent="0.2">
      <c r="A7" s="41" t="s">
        <v>24</v>
      </c>
      <c r="B7" s="41"/>
      <c r="C7" s="41"/>
      <c r="D7" s="7">
        <v>35.200000000000003</v>
      </c>
      <c r="E7" s="7">
        <v>22</v>
      </c>
      <c r="F7" s="7">
        <v>4.5</v>
      </c>
      <c r="G7" s="7">
        <v>4.5</v>
      </c>
      <c r="H7" s="7">
        <v>4.5</v>
      </c>
      <c r="I7" s="7">
        <v>9</v>
      </c>
      <c r="J7" s="34">
        <f>HUB!J7</f>
        <v>10</v>
      </c>
      <c r="K7" s="29">
        <f t="shared" si="0"/>
        <v>89.7</v>
      </c>
      <c r="L7" s="7"/>
      <c r="M7" s="7"/>
      <c r="N7" s="7"/>
      <c r="O7" s="7"/>
    </row>
    <row r="8" spans="1:15" x14ac:dyDescent="0.2">
      <c r="A8" s="41" t="s">
        <v>25</v>
      </c>
      <c r="B8" s="41"/>
      <c r="C8" s="41"/>
      <c r="D8" s="7">
        <v>34.4</v>
      </c>
      <c r="E8" s="7">
        <v>21.5</v>
      </c>
      <c r="F8" s="7">
        <v>4.5</v>
      </c>
      <c r="G8" s="7">
        <v>4.5</v>
      </c>
      <c r="H8" s="7">
        <v>4.5</v>
      </c>
      <c r="I8" s="7">
        <v>8.8000000000000007</v>
      </c>
      <c r="J8" s="34">
        <f>HUB!J8</f>
        <v>10</v>
      </c>
      <c r="K8" s="29">
        <f t="shared" si="0"/>
        <v>88.2</v>
      </c>
      <c r="L8" s="7"/>
      <c r="M8" s="7"/>
      <c r="N8" s="7"/>
      <c r="O8" s="7"/>
    </row>
    <row r="9" spans="1:15" x14ac:dyDescent="0.2">
      <c r="A9" s="41" t="s">
        <v>26</v>
      </c>
      <c r="B9" s="41"/>
      <c r="C9" s="41"/>
      <c r="D9" s="7">
        <v>37.6</v>
      </c>
      <c r="E9" s="7">
        <v>22.5</v>
      </c>
      <c r="F9" s="7">
        <v>4.5</v>
      </c>
      <c r="G9" s="7">
        <v>4.5</v>
      </c>
      <c r="H9" s="7">
        <v>4.5</v>
      </c>
      <c r="I9" s="7">
        <v>9</v>
      </c>
      <c r="J9" s="34">
        <f>HUB!J9</f>
        <v>10</v>
      </c>
      <c r="K9" s="29">
        <f t="shared" si="0"/>
        <v>92.6</v>
      </c>
      <c r="L9" s="7"/>
      <c r="M9" s="7"/>
      <c r="N9" s="7"/>
      <c r="O9" s="7"/>
    </row>
    <row r="10" spans="1:15" x14ac:dyDescent="0.2">
      <c r="A10" s="41" t="s">
        <v>27</v>
      </c>
      <c r="B10" s="41"/>
      <c r="C10" s="41"/>
      <c r="D10">
        <v>35.200000000000003</v>
      </c>
      <c r="E10">
        <v>22</v>
      </c>
      <c r="F10">
        <v>4.5</v>
      </c>
      <c r="G10">
        <v>4.5</v>
      </c>
      <c r="H10">
        <v>4.4000000000000004</v>
      </c>
      <c r="I10">
        <v>7</v>
      </c>
      <c r="J10" s="34">
        <f>HUB!J10</f>
        <v>9.1999999999999993</v>
      </c>
      <c r="K10" s="29">
        <f t="shared" si="0"/>
        <v>86.800000000000011</v>
      </c>
      <c r="L10" s="7"/>
      <c r="M10" s="7"/>
      <c r="N10" s="7"/>
      <c r="O10" s="7"/>
    </row>
    <row r="11" spans="1:15" x14ac:dyDescent="0.2">
      <c r="A11" s="41" t="s">
        <v>28</v>
      </c>
      <c r="B11" s="41"/>
      <c r="C11" s="41"/>
      <c r="D11">
        <v>34.4</v>
      </c>
      <c r="E11">
        <v>21.5</v>
      </c>
      <c r="F11">
        <v>4.5</v>
      </c>
      <c r="G11">
        <v>4.5</v>
      </c>
      <c r="H11">
        <v>4.3</v>
      </c>
      <c r="I11">
        <v>8.1999999999999993</v>
      </c>
      <c r="J11" s="34">
        <f>HUB!J11</f>
        <v>10</v>
      </c>
      <c r="K11" s="29">
        <f t="shared" si="0"/>
        <v>87.4</v>
      </c>
      <c r="L11" s="7"/>
      <c r="M11" s="7"/>
      <c r="N11" s="7"/>
      <c r="O11" s="7"/>
    </row>
    <row r="12" spans="1:15" x14ac:dyDescent="0.2">
      <c r="A12" s="41" t="s">
        <v>29</v>
      </c>
      <c r="B12" s="41"/>
      <c r="C12" s="41"/>
      <c r="D12">
        <v>34.4</v>
      </c>
      <c r="E12">
        <v>23</v>
      </c>
      <c r="F12">
        <v>4.5</v>
      </c>
      <c r="G12">
        <v>4.4000000000000004</v>
      </c>
      <c r="H12">
        <v>4.4000000000000004</v>
      </c>
      <c r="I12">
        <v>7</v>
      </c>
      <c r="J12" s="34">
        <f>HUB!J12</f>
        <v>10</v>
      </c>
      <c r="K12" s="29">
        <f t="shared" si="0"/>
        <v>87.7</v>
      </c>
      <c r="L12" s="7"/>
      <c r="M12" s="7"/>
      <c r="N12" s="7"/>
      <c r="O12" s="7"/>
    </row>
    <row r="13" spans="1:15" x14ac:dyDescent="0.2">
      <c r="A13" s="41" t="s">
        <v>30</v>
      </c>
      <c r="B13" s="41"/>
      <c r="C13" s="41"/>
      <c r="D13">
        <v>35.200000000000003</v>
      </c>
      <c r="E13">
        <v>22</v>
      </c>
      <c r="F13">
        <v>4.5</v>
      </c>
      <c r="G13">
        <v>4.5</v>
      </c>
      <c r="H13">
        <v>4.3</v>
      </c>
      <c r="I13">
        <v>8.8000000000000007</v>
      </c>
      <c r="J13" s="34">
        <f>HUB!J13</f>
        <v>9.1999999999999993</v>
      </c>
      <c r="K13" s="29">
        <f t="shared" si="0"/>
        <v>88.5</v>
      </c>
      <c r="L13" s="7"/>
      <c r="M13" s="7"/>
      <c r="N13" s="7"/>
      <c r="O13" s="7"/>
    </row>
    <row r="14" spans="1:15" x14ac:dyDescent="0.2">
      <c r="A14" s="41" t="s">
        <v>31</v>
      </c>
      <c r="B14" s="41"/>
      <c r="C14" s="41"/>
      <c r="D14">
        <v>37.6</v>
      </c>
      <c r="E14">
        <v>23.5</v>
      </c>
      <c r="F14">
        <v>4.5</v>
      </c>
      <c r="G14">
        <v>4.5</v>
      </c>
      <c r="H14">
        <v>4.5</v>
      </c>
      <c r="I14">
        <v>9</v>
      </c>
      <c r="J14" s="34">
        <f>HUB!J14</f>
        <v>10</v>
      </c>
      <c r="K14" s="29">
        <f t="shared" si="0"/>
        <v>93.6</v>
      </c>
      <c r="L14" s="7"/>
      <c r="M14" s="7"/>
      <c r="N14" s="7"/>
      <c r="O14" s="7"/>
    </row>
    <row r="15" spans="1:15" x14ac:dyDescent="0.2">
      <c r="A15" s="41" t="s">
        <v>32</v>
      </c>
      <c r="B15" s="41"/>
      <c r="C15" s="41"/>
      <c r="D15">
        <v>35.200000000000003</v>
      </c>
      <c r="E15">
        <v>22</v>
      </c>
      <c r="F15">
        <v>4.5</v>
      </c>
      <c r="G15">
        <v>4.5</v>
      </c>
      <c r="H15">
        <v>4.5</v>
      </c>
      <c r="I15">
        <v>7</v>
      </c>
      <c r="J15" s="34">
        <f>HUB!J15</f>
        <v>10</v>
      </c>
      <c r="K15" s="29">
        <f t="shared" si="0"/>
        <v>87.7</v>
      </c>
      <c r="L15" s="7"/>
      <c r="M15" s="7"/>
      <c r="N15" s="7"/>
      <c r="O15" s="7"/>
    </row>
    <row r="16" spans="1:15" x14ac:dyDescent="0.2">
      <c r="A16" s="7"/>
      <c r="B16" s="7"/>
      <c r="C16" s="7"/>
      <c r="D16" s="7"/>
      <c r="E16" s="7"/>
      <c r="F16" s="7"/>
      <c r="G16" s="7"/>
      <c r="H16" s="7"/>
      <c r="I16" s="7"/>
      <c r="J16" s="7"/>
      <c r="K16" s="7"/>
      <c r="L16" s="7"/>
      <c r="M16" s="7"/>
      <c r="N16" s="7"/>
      <c r="O16" s="7"/>
    </row>
    <row r="17" spans="1:15" x14ac:dyDescent="0.2">
      <c r="A17" s="7"/>
      <c r="B17" s="7"/>
      <c r="C17" s="7"/>
      <c r="D17" s="7"/>
      <c r="E17" s="7"/>
      <c r="F17" s="7"/>
      <c r="G17" s="7"/>
      <c r="H17" s="7"/>
      <c r="I17" s="7"/>
      <c r="J17" s="7"/>
      <c r="K17" s="7"/>
      <c r="L17" s="7"/>
      <c r="M17" s="7"/>
      <c r="N17" s="7"/>
      <c r="O17" s="7"/>
    </row>
    <row r="18" spans="1:15" x14ac:dyDescent="0.2">
      <c r="A18" s="7"/>
      <c r="B18" s="7"/>
      <c r="C18" s="7"/>
      <c r="D18" s="7"/>
      <c r="E18" s="7"/>
      <c r="F18" s="7"/>
      <c r="G18" s="7"/>
      <c r="H18" s="7"/>
      <c r="I18" s="7"/>
      <c r="J18" s="7"/>
      <c r="K18" s="7"/>
      <c r="L18" s="7"/>
      <c r="M18" s="7"/>
      <c r="N18" s="7"/>
      <c r="O18" s="7"/>
    </row>
    <row r="19" spans="1:15" x14ac:dyDescent="0.2">
      <c r="A19" s="7"/>
      <c r="B19" s="7"/>
      <c r="C19" s="7"/>
      <c r="J19" s="7"/>
      <c r="K19" s="7"/>
      <c r="L19" s="7"/>
      <c r="M19" s="7"/>
      <c r="N19" s="7"/>
      <c r="O19" s="7"/>
    </row>
    <row r="20" spans="1:15" x14ac:dyDescent="0.2">
      <c r="A20" s="7"/>
      <c r="B20" s="7"/>
      <c r="C20" s="7"/>
      <c r="J20" s="7"/>
      <c r="K20" s="7"/>
      <c r="L20" s="7"/>
      <c r="M20" s="7"/>
      <c r="N20" s="7"/>
      <c r="O20" s="7"/>
    </row>
    <row r="21" spans="1:15" x14ac:dyDescent="0.2">
      <c r="A21" s="7"/>
      <c r="B21" s="7"/>
      <c r="C21" s="7"/>
      <c r="J21" s="7"/>
      <c r="K21" s="7"/>
      <c r="L21" s="7"/>
      <c r="M21" s="7"/>
      <c r="N21" s="7"/>
    </row>
    <row r="22" spans="1:15" x14ac:dyDescent="0.2">
      <c r="A22" s="7"/>
      <c r="B22" s="7"/>
      <c r="C22" s="7"/>
      <c r="J22" s="7"/>
      <c r="K22" s="7"/>
      <c r="L22" s="7"/>
      <c r="M22" s="7"/>
      <c r="N22" s="7"/>
    </row>
    <row r="23" spans="1:15" x14ac:dyDescent="0.2">
      <c r="A23" s="7"/>
      <c r="B23" s="7"/>
      <c r="C23" s="7"/>
      <c r="J23" s="7"/>
      <c r="K23" s="7"/>
      <c r="L23" s="7"/>
      <c r="M23" s="7"/>
      <c r="N23" s="7"/>
    </row>
    <row r="24" spans="1:15" x14ac:dyDescent="0.2">
      <c r="A24" s="7"/>
      <c r="B24" s="7"/>
      <c r="C24" s="7"/>
      <c r="J24" s="7"/>
      <c r="K24" s="7"/>
      <c r="L24" s="7"/>
      <c r="M24" s="7"/>
      <c r="N24" s="7"/>
    </row>
  </sheetData>
  <mergeCells count="13">
    <mergeCell ref="A14:C14"/>
    <mergeCell ref="A15:C15"/>
    <mergeCell ref="A7:C7"/>
    <mergeCell ref="A3:C3"/>
    <mergeCell ref="A4:C4"/>
    <mergeCell ref="A5:C5"/>
    <mergeCell ref="A6:C6"/>
    <mergeCell ref="A13:C13"/>
    <mergeCell ref="A8:C8"/>
    <mergeCell ref="A9:C9"/>
    <mergeCell ref="A10:C10"/>
    <mergeCell ref="A11:C11"/>
    <mergeCell ref="A12:C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15"/>
  <sheetViews>
    <sheetView workbookViewId="0">
      <selection activeCell="K37" sqref="K37"/>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15" ht="15.75" x14ac:dyDescent="0.25">
      <c r="A1" s="9" t="s">
        <v>0</v>
      </c>
      <c r="B1" s="8"/>
      <c r="C1" s="8"/>
      <c r="D1" s="8"/>
      <c r="E1" s="4"/>
      <c r="F1" s="4"/>
      <c r="G1" s="4"/>
      <c r="H1" s="4"/>
      <c r="I1" s="4"/>
    </row>
    <row r="2" spans="1:15" ht="15.75" x14ac:dyDescent="0.25">
      <c r="A2" s="4"/>
      <c r="B2" s="3"/>
      <c r="C2" s="3"/>
      <c r="D2" s="3"/>
      <c r="E2" s="3"/>
      <c r="F2" s="3"/>
      <c r="G2" s="3"/>
      <c r="H2" s="3"/>
      <c r="I2" s="3"/>
      <c r="J2" s="3"/>
    </row>
    <row r="3" spans="1:15" x14ac:dyDescent="0.2">
      <c r="A3" s="42"/>
      <c r="B3" s="42"/>
      <c r="C3" s="42"/>
      <c r="D3" s="32" t="s">
        <v>6</v>
      </c>
      <c r="E3" s="32" t="s">
        <v>7</v>
      </c>
      <c r="F3" s="32" t="s">
        <v>8</v>
      </c>
      <c r="G3" s="32" t="s">
        <v>9</v>
      </c>
      <c r="H3" s="32" t="s">
        <v>10</v>
      </c>
      <c r="I3" s="32" t="s">
        <v>11</v>
      </c>
      <c r="J3" s="32" t="s">
        <v>18</v>
      </c>
      <c r="K3" s="21" t="s">
        <v>19</v>
      </c>
      <c r="L3" s="6"/>
      <c r="M3" s="6"/>
      <c r="N3" s="6"/>
      <c r="O3" s="6"/>
    </row>
    <row r="4" spans="1:15" x14ac:dyDescent="0.2">
      <c r="A4" s="41" t="s">
        <v>21</v>
      </c>
      <c r="B4" s="41"/>
      <c r="C4" s="41"/>
      <c r="D4" s="39">
        <v>8</v>
      </c>
      <c r="E4" s="39">
        <v>10</v>
      </c>
      <c r="F4" s="39">
        <v>3</v>
      </c>
      <c r="G4" s="39">
        <v>3</v>
      </c>
      <c r="H4" s="39">
        <v>2</v>
      </c>
      <c r="I4" s="39">
        <v>8</v>
      </c>
      <c r="J4" s="34">
        <f>HUB!J4</f>
        <v>7.2</v>
      </c>
      <c r="K4" s="29">
        <f t="shared" ref="K4:K15" si="0">SUM(D4:J4)</f>
        <v>41.2</v>
      </c>
    </row>
    <row r="5" spans="1:15" x14ac:dyDescent="0.2">
      <c r="A5" s="41" t="s">
        <v>22</v>
      </c>
      <c r="B5" s="41"/>
      <c r="C5" s="41"/>
      <c r="D5" s="39">
        <v>16</v>
      </c>
      <c r="E5" s="39">
        <v>20</v>
      </c>
      <c r="F5" s="39">
        <v>3</v>
      </c>
      <c r="G5" s="39">
        <v>3</v>
      </c>
      <c r="H5" s="39">
        <v>4</v>
      </c>
      <c r="I5" s="39">
        <v>8</v>
      </c>
      <c r="J5" s="34">
        <f>HUB!J5</f>
        <v>10</v>
      </c>
      <c r="K5" s="29">
        <f t="shared" si="0"/>
        <v>64</v>
      </c>
    </row>
    <row r="6" spans="1:15" x14ac:dyDescent="0.2">
      <c r="A6" s="41" t="s">
        <v>23</v>
      </c>
      <c r="B6" s="41"/>
      <c r="C6" s="41"/>
      <c r="D6" s="39">
        <v>30.4</v>
      </c>
      <c r="E6" s="39">
        <v>20</v>
      </c>
      <c r="F6" s="39">
        <v>4</v>
      </c>
      <c r="G6" s="39">
        <v>3</v>
      </c>
      <c r="H6" s="39">
        <v>4</v>
      </c>
      <c r="I6" s="39">
        <v>8</v>
      </c>
      <c r="J6" s="34">
        <f>HUB!J6</f>
        <v>10</v>
      </c>
      <c r="K6" s="29">
        <f t="shared" si="0"/>
        <v>79.400000000000006</v>
      </c>
    </row>
    <row r="7" spans="1:15" x14ac:dyDescent="0.2">
      <c r="A7" s="41" t="s">
        <v>24</v>
      </c>
      <c r="B7" s="41"/>
      <c r="C7" s="41"/>
      <c r="D7" s="39">
        <v>24</v>
      </c>
      <c r="E7" s="39">
        <v>17.5</v>
      </c>
      <c r="F7" s="39">
        <v>3</v>
      </c>
      <c r="G7" s="39">
        <v>3</v>
      </c>
      <c r="H7" s="39">
        <v>4</v>
      </c>
      <c r="I7" s="39">
        <v>8</v>
      </c>
      <c r="J7" s="34">
        <f>HUB!J7</f>
        <v>10</v>
      </c>
      <c r="K7" s="29">
        <f t="shared" si="0"/>
        <v>69.5</v>
      </c>
    </row>
    <row r="8" spans="1:15" x14ac:dyDescent="0.2">
      <c r="A8" s="41" t="s">
        <v>25</v>
      </c>
      <c r="B8" s="41"/>
      <c r="C8" s="41"/>
      <c r="D8" s="39">
        <v>32</v>
      </c>
      <c r="E8" s="39">
        <v>20</v>
      </c>
      <c r="F8" s="39">
        <v>4</v>
      </c>
      <c r="G8" s="39">
        <v>3</v>
      </c>
      <c r="H8" s="39">
        <v>4</v>
      </c>
      <c r="I8" s="39">
        <v>8</v>
      </c>
      <c r="J8" s="34">
        <f>HUB!J8</f>
        <v>10</v>
      </c>
      <c r="K8" s="29">
        <f t="shared" si="0"/>
        <v>81</v>
      </c>
    </row>
    <row r="9" spans="1:15" x14ac:dyDescent="0.2">
      <c r="A9" s="41" t="s">
        <v>26</v>
      </c>
      <c r="B9" s="41"/>
      <c r="C9" s="41"/>
      <c r="D9" s="39">
        <v>28</v>
      </c>
      <c r="E9" s="39">
        <v>20</v>
      </c>
      <c r="F9" s="39">
        <v>3</v>
      </c>
      <c r="G9" s="39">
        <v>3</v>
      </c>
      <c r="H9" s="39">
        <v>4</v>
      </c>
      <c r="I9" s="39">
        <v>8</v>
      </c>
      <c r="J9" s="34">
        <f>HUB!J9</f>
        <v>10</v>
      </c>
      <c r="K9" s="29">
        <f t="shared" si="0"/>
        <v>76</v>
      </c>
    </row>
    <row r="10" spans="1:15" x14ac:dyDescent="0.2">
      <c r="A10" s="41" t="s">
        <v>27</v>
      </c>
      <c r="B10" s="41"/>
      <c r="C10" s="41"/>
      <c r="D10" s="39">
        <v>28</v>
      </c>
      <c r="E10" s="39">
        <v>20</v>
      </c>
      <c r="F10" s="39">
        <v>3</v>
      </c>
      <c r="G10" s="39">
        <v>3</v>
      </c>
      <c r="H10" s="39">
        <v>4</v>
      </c>
      <c r="I10" s="39">
        <v>8</v>
      </c>
      <c r="J10" s="34">
        <f>HUB!J10</f>
        <v>9.1999999999999993</v>
      </c>
      <c r="K10" s="29">
        <f t="shared" si="0"/>
        <v>75.2</v>
      </c>
    </row>
    <row r="11" spans="1:15" x14ac:dyDescent="0.2">
      <c r="A11" s="41" t="s">
        <v>28</v>
      </c>
      <c r="B11" s="41"/>
      <c r="C11" s="41"/>
      <c r="D11" s="39">
        <v>28</v>
      </c>
      <c r="E11" s="39">
        <v>17.5</v>
      </c>
      <c r="F11" s="39">
        <v>4</v>
      </c>
      <c r="G11" s="39">
        <v>3</v>
      </c>
      <c r="H11" s="39">
        <v>4</v>
      </c>
      <c r="I11" s="39">
        <v>8</v>
      </c>
      <c r="J11" s="34">
        <f>HUB!J11</f>
        <v>10</v>
      </c>
      <c r="K11" s="29">
        <f t="shared" si="0"/>
        <v>74.5</v>
      </c>
    </row>
    <row r="12" spans="1:15" x14ac:dyDescent="0.2">
      <c r="A12" s="41" t="s">
        <v>29</v>
      </c>
      <c r="B12" s="41"/>
      <c r="C12" s="41"/>
      <c r="D12" s="39">
        <v>20</v>
      </c>
      <c r="E12" s="39">
        <v>17.5</v>
      </c>
      <c r="F12" s="39">
        <v>3</v>
      </c>
      <c r="G12" s="39">
        <v>3</v>
      </c>
      <c r="H12" s="39">
        <v>3</v>
      </c>
      <c r="I12" s="39">
        <v>8</v>
      </c>
      <c r="J12" s="34">
        <f>HUB!J12</f>
        <v>10</v>
      </c>
      <c r="K12" s="29">
        <f t="shared" si="0"/>
        <v>64.5</v>
      </c>
    </row>
    <row r="13" spans="1:15" x14ac:dyDescent="0.2">
      <c r="A13" s="41" t="s">
        <v>30</v>
      </c>
      <c r="B13" s="41"/>
      <c r="C13" s="41"/>
      <c r="D13" s="39">
        <v>28</v>
      </c>
      <c r="E13" s="39">
        <v>20</v>
      </c>
      <c r="F13" s="39">
        <v>3</v>
      </c>
      <c r="G13" s="39">
        <v>3</v>
      </c>
      <c r="H13" s="39">
        <v>4</v>
      </c>
      <c r="I13" s="39">
        <v>8</v>
      </c>
      <c r="J13" s="34">
        <f>HUB!J13</f>
        <v>9.1999999999999993</v>
      </c>
      <c r="K13" s="29">
        <f t="shared" si="0"/>
        <v>75.2</v>
      </c>
    </row>
    <row r="14" spans="1:15" x14ac:dyDescent="0.2">
      <c r="A14" s="41" t="s">
        <v>31</v>
      </c>
      <c r="B14" s="41"/>
      <c r="C14" s="41"/>
      <c r="D14" s="39">
        <v>28</v>
      </c>
      <c r="E14" s="39">
        <v>20</v>
      </c>
      <c r="F14" s="39">
        <v>4</v>
      </c>
      <c r="G14" s="39">
        <v>3</v>
      </c>
      <c r="H14" s="39">
        <v>4</v>
      </c>
      <c r="I14" s="39">
        <v>8</v>
      </c>
      <c r="J14" s="34">
        <f>HUB!J14</f>
        <v>10</v>
      </c>
      <c r="K14" s="29">
        <f t="shared" si="0"/>
        <v>77</v>
      </c>
    </row>
    <row r="15" spans="1:15" x14ac:dyDescent="0.2">
      <c r="A15" s="41" t="s">
        <v>32</v>
      </c>
      <c r="B15" s="41"/>
      <c r="C15" s="41"/>
      <c r="D15" s="39">
        <v>8</v>
      </c>
      <c r="E15" s="39">
        <v>15</v>
      </c>
      <c r="F15" s="39">
        <v>3</v>
      </c>
      <c r="G15" s="39">
        <v>3</v>
      </c>
      <c r="H15" s="39">
        <v>2</v>
      </c>
      <c r="I15" s="39">
        <v>8</v>
      </c>
      <c r="J15" s="34">
        <f>HUB!J15</f>
        <v>10</v>
      </c>
      <c r="K15" s="29">
        <f t="shared" si="0"/>
        <v>49</v>
      </c>
    </row>
  </sheetData>
  <mergeCells count="13">
    <mergeCell ref="A8:C8"/>
    <mergeCell ref="A14:C14"/>
    <mergeCell ref="A15:C15"/>
    <mergeCell ref="A3:C3"/>
    <mergeCell ref="A4:C4"/>
    <mergeCell ref="A5:C5"/>
    <mergeCell ref="A6:C6"/>
    <mergeCell ref="A7:C7"/>
    <mergeCell ref="A9:C9"/>
    <mergeCell ref="A10:C10"/>
    <mergeCell ref="A11:C11"/>
    <mergeCell ref="A12:C12"/>
    <mergeCell ref="A13:C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
  <sheetViews>
    <sheetView workbookViewId="0">
      <selection activeCell="L46" sqref="L46"/>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15" ht="15.75" x14ac:dyDescent="0.25">
      <c r="A1" s="9" t="s">
        <v>0</v>
      </c>
      <c r="B1" s="8"/>
      <c r="C1" s="8"/>
      <c r="D1" s="8"/>
      <c r="E1" s="4"/>
      <c r="F1" s="4"/>
      <c r="G1" s="4"/>
      <c r="H1" s="4"/>
      <c r="I1" s="4"/>
    </row>
    <row r="2" spans="1:15" ht="15.75" x14ac:dyDescent="0.25">
      <c r="A2" s="4"/>
      <c r="B2" s="3"/>
      <c r="C2" s="3"/>
      <c r="D2" s="3"/>
      <c r="E2" s="3"/>
      <c r="F2" s="3"/>
      <c r="G2" s="3"/>
      <c r="H2" s="3"/>
      <c r="I2" s="3"/>
      <c r="J2" s="3"/>
    </row>
    <row r="3" spans="1:15" x14ac:dyDescent="0.2">
      <c r="A3" s="42"/>
      <c r="B3" s="42"/>
      <c r="C3" s="42"/>
      <c r="D3" s="32" t="s">
        <v>6</v>
      </c>
      <c r="E3" s="32" t="s">
        <v>7</v>
      </c>
      <c r="F3" s="32" t="s">
        <v>8</v>
      </c>
      <c r="G3" s="32" t="s">
        <v>9</v>
      </c>
      <c r="H3" s="32" t="s">
        <v>10</v>
      </c>
      <c r="I3" s="32" t="s">
        <v>11</v>
      </c>
      <c r="J3" s="32" t="s">
        <v>18</v>
      </c>
      <c r="K3" s="21" t="s">
        <v>19</v>
      </c>
      <c r="L3" s="6"/>
      <c r="M3" s="6"/>
      <c r="N3" s="6"/>
      <c r="O3" s="6"/>
    </row>
    <row r="4" spans="1:15" x14ac:dyDescent="0.2">
      <c r="A4" s="41" t="s">
        <v>21</v>
      </c>
      <c r="B4" s="41"/>
      <c r="C4" s="41"/>
      <c r="D4" s="31"/>
      <c r="E4" s="31"/>
      <c r="F4" s="31"/>
      <c r="G4" s="31"/>
      <c r="H4" s="31"/>
      <c r="I4" s="31"/>
      <c r="J4" s="36">
        <v>7.2</v>
      </c>
      <c r="K4" s="29">
        <f>SUM(D4:J4)</f>
        <v>7.2</v>
      </c>
    </row>
    <row r="5" spans="1:15" x14ac:dyDescent="0.2">
      <c r="A5" s="41" t="s">
        <v>22</v>
      </c>
      <c r="B5" s="41"/>
      <c r="C5" s="41"/>
      <c r="D5" s="31"/>
      <c r="E5" s="31"/>
      <c r="F5" s="31"/>
      <c r="G5" s="31"/>
      <c r="H5" s="31"/>
      <c r="I5" s="31"/>
      <c r="J5" s="36">
        <v>10</v>
      </c>
      <c r="K5" s="29">
        <f t="shared" ref="K5:K15" si="0">SUM(D5:J5)</f>
        <v>10</v>
      </c>
    </row>
    <row r="6" spans="1:15" x14ac:dyDescent="0.2">
      <c r="A6" s="41" t="s">
        <v>23</v>
      </c>
      <c r="B6" s="41"/>
      <c r="C6" s="41"/>
      <c r="D6" s="31"/>
      <c r="E6" s="31"/>
      <c r="F6" s="31"/>
      <c r="G6" s="31"/>
      <c r="H6" s="31"/>
      <c r="I6" s="31"/>
      <c r="J6" s="36">
        <v>10</v>
      </c>
      <c r="K6" s="29">
        <f t="shared" si="0"/>
        <v>10</v>
      </c>
    </row>
    <row r="7" spans="1:15" x14ac:dyDescent="0.2">
      <c r="A7" s="41" t="s">
        <v>24</v>
      </c>
      <c r="B7" s="41"/>
      <c r="C7" s="41"/>
      <c r="D7" s="31"/>
      <c r="E7" s="31"/>
      <c r="F7" s="31"/>
      <c r="G7" s="31"/>
      <c r="H7" s="31"/>
      <c r="I7" s="31"/>
      <c r="J7" s="36">
        <v>10</v>
      </c>
      <c r="K7" s="29">
        <f t="shared" si="0"/>
        <v>10</v>
      </c>
    </row>
    <row r="8" spans="1:15" x14ac:dyDescent="0.2">
      <c r="A8" s="41" t="s">
        <v>25</v>
      </c>
      <c r="B8" s="41"/>
      <c r="C8" s="41"/>
      <c r="D8" s="31"/>
      <c r="E8" s="31"/>
      <c r="F8" s="31"/>
      <c r="G8" s="31"/>
      <c r="H8" s="31"/>
      <c r="I8" s="31"/>
      <c r="J8" s="36">
        <v>10</v>
      </c>
      <c r="K8" s="29">
        <f t="shared" si="0"/>
        <v>10</v>
      </c>
    </row>
    <row r="9" spans="1:15" x14ac:dyDescent="0.2">
      <c r="A9" s="41" t="s">
        <v>26</v>
      </c>
      <c r="B9" s="41"/>
      <c r="C9" s="41"/>
      <c r="D9" s="31"/>
      <c r="E9" s="31"/>
      <c r="F9" s="31"/>
      <c r="G9" s="31"/>
      <c r="H9" s="31"/>
      <c r="I9" s="31"/>
      <c r="J9" s="36">
        <v>10</v>
      </c>
      <c r="K9" s="29">
        <f t="shared" si="0"/>
        <v>10</v>
      </c>
    </row>
    <row r="10" spans="1:15" x14ac:dyDescent="0.2">
      <c r="A10" s="41" t="s">
        <v>27</v>
      </c>
      <c r="B10" s="41"/>
      <c r="C10" s="41"/>
      <c r="D10" s="31"/>
      <c r="E10" s="31"/>
      <c r="F10" s="31"/>
      <c r="G10" s="31"/>
      <c r="H10" s="31"/>
      <c r="I10" s="31"/>
      <c r="J10" s="36">
        <v>9.1999999999999993</v>
      </c>
      <c r="K10" s="29">
        <f t="shared" si="0"/>
        <v>9.1999999999999993</v>
      </c>
    </row>
    <row r="11" spans="1:15" x14ac:dyDescent="0.2">
      <c r="A11" s="41" t="s">
        <v>28</v>
      </c>
      <c r="B11" s="41"/>
      <c r="C11" s="41"/>
      <c r="D11" s="31"/>
      <c r="E11" s="31"/>
      <c r="F11" s="31"/>
      <c r="G11" s="31"/>
      <c r="H11" s="31"/>
      <c r="I11" s="31"/>
      <c r="J11" s="36">
        <v>10</v>
      </c>
      <c r="K11" s="29">
        <f t="shared" si="0"/>
        <v>10</v>
      </c>
    </row>
    <row r="12" spans="1:15" x14ac:dyDescent="0.2">
      <c r="A12" s="41" t="s">
        <v>29</v>
      </c>
      <c r="B12" s="41"/>
      <c r="C12" s="41"/>
      <c r="D12" s="31"/>
      <c r="E12" s="31"/>
      <c r="F12" s="31"/>
      <c r="G12" s="31"/>
      <c r="H12" s="31"/>
      <c r="I12" s="31"/>
      <c r="J12" s="36">
        <v>10</v>
      </c>
      <c r="K12" s="29">
        <f t="shared" si="0"/>
        <v>10</v>
      </c>
    </row>
    <row r="13" spans="1:15" x14ac:dyDescent="0.2">
      <c r="A13" s="41" t="s">
        <v>30</v>
      </c>
      <c r="B13" s="41"/>
      <c r="C13" s="41"/>
      <c r="D13" s="31"/>
      <c r="E13" s="31"/>
      <c r="F13" s="31"/>
      <c r="G13" s="31"/>
      <c r="H13" s="31"/>
      <c r="I13" s="31"/>
      <c r="J13" s="36">
        <v>9.1999999999999993</v>
      </c>
      <c r="K13" s="29">
        <f t="shared" si="0"/>
        <v>9.1999999999999993</v>
      </c>
    </row>
    <row r="14" spans="1:15" x14ac:dyDescent="0.2">
      <c r="A14" s="41" t="s">
        <v>31</v>
      </c>
      <c r="B14" s="41"/>
      <c r="C14" s="41"/>
      <c r="D14" s="31"/>
      <c r="E14" s="31"/>
      <c r="F14" s="31"/>
      <c r="G14" s="31"/>
      <c r="H14" s="31"/>
      <c r="I14" s="31"/>
      <c r="J14" s="36">
        <v>10</v>
      </c>
      <c r="K14" s="29">
        <f t="shared" si="0"/>
        <v>10</v>
      </c>
    </row>
    <row r="15" spans="1:15" x14ac:dyDescent="0.2">
      <c r="A15" s="41" t="s">
        <v>32</v>
      </c>
      <c r="B15" s="41"/>
      <c r="C15" s="41"/>
      <c r="D15" s="31"/>
      <c r="E15" s="31"/>
      <c r="F15" s="31"/>
      <c r="G15" s="31"/>
      <c r="H15" s="31"/>
      <c r="I15" s="31"/>
      <c r="J15" s="36">
        <v>10</v>
      </c>
      <c r="K15" s="29">
        <f t="shared" si="0"/>
        <v>10</v>
      </c>
    </row>
  </sheetData>
  <mergeCells count="13">
    <mergeCell ref="A8:C8"/>
    <mergeCell ref="A14:C14"/>
    <mergeCell ref="A15:C15"/>
    <mergeCell ref="A3:C3"/>
    <mergeCell ref="A4:C4"/>
    <mergeCell ref="A5:C5"/>
    <mergeCell ref="A6:C6"/>
    <mergeCell ref="A7:C7"/>
    <mergeCell ref="A9:C9"/>
    <mergeCell ref="A10:C10"/>
    <mergeCell ref="A11:C11"/>
    <mergeCell ref="A12:C12"/>
    <mergeCell ref="A13:C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workbookViewId="0">
      <selection activeCell="Q8" sqref="Q8"/>
    </sheetView>
  </sheetViews>
  <sheetFormatPr defaultRowHeight="15" x14ac:dyDescent="0.2"/>
  <cols>
    <col min="1" max="1" width="33" style="12" customWidth="1"/>
    <col min="2" max="2" width="7" style="12" bestFit="1" customWidth="1"/>
    <col min="3" max="3" width="8.28515625" style="12" bestFit="1" customWidth="1"/>
    <col min="4" max="7" width="7" style="12" bestFit="1" customWidth="1"/>
    <col min="8" max="8" width="8.85546875" style="12" customWidth="1"/>
    <col min="9" max="9" width="7.5703125" style="12" customWidth="1"/>
    <col min="10" max="10" width="8.28515625" style="12" customWidth="1"/>
    <col min="11" max="16" width="6.28515625" style="12" bestFit="1" customWidth="1"/>
    <col min="17" max="17" width="8.28515625" style="12" bestFit="1" customWidth="1"/>
    <col min="18" max="16384" width="9.140625" style="12"/>
  </cols>
  <sheetData>
    <row r="1" spans="1:19" ht="15.75" x14ac:dyDescent="0.25">
      <c r="A1" s="10" t="s">
        <v>12</v>
      </c>
      <c r="B1" s="11"/>
      <c r="C1" s="10"/>
      <c r="D1" s="10"/>
      <c r="E1" s="10"/>
      <c r="F1" s="10"/>
      <c r="G1" s="10"/>
      <c r="H1" s="10"/>
      <c r="I1" s="10"/>
    </row>
    <row r="2" spans="1:19" ht="6" customHeight="1" x14ac:dyDescent="0.25">
      <c r="A2" s="10"/>
      <c r="B2" s="11"/>
      <c r="C2" s="10"/>
      <c r="D2" s="10"/>
      <c r="E2" s="10"/>
      <c r="F2" s="10"/>
      <c r="G2" s="10"/>
      <c r="H2" s="10"/>
      <c r="I2" s="10"/>
    </row>
    <row r="3" spans="1:19" ht="15.75" x14ac:dyDescent="0.25">
      <c r="A3" s="43" t="s">
        <v>33</v>
      </c>
      <c r="B3" s="43"/>
      <c r="C3" s="43"/>
      <c r="D3" s="43"/>
      <c r="E3" s="43"/>
      <c r="F3" s="43"/>
      <c r="G3" s="43"/>
      <c r="H3" s="43"/>
      <c r="I3" s="43"/>
    </row>
    <row r="4" spans="1:19" x14ac:dyDescent="0.2">
      <c r="A4" s="11"/>
      <c r="B4" s="11"/>
      <c r="C4" s="11"/>
      <c r="D4" s="11"/>
      <c r="E4" s="11"/>
      <c r="F4" s="11"/>
      <c r="G4" s="11"/>
      <c r="H4" s="13"/>
      <c r="I4" s="13"/>
    </row>
    <row r="5" spans="1:19" ht="15.75" x14ac:dyDescent="0.25">
      <c r="F5" s="24"/>
      <c r="H5" s="23"/>
      <c r="I5" s="14"/>
      <c r="J5" s="23"/>
      <c r="K5" s="14"/>
      <c r="Q5" s="44" t="s">
        <v>15</v>
      </c>
      <c r="R5" s="44"/>
    </row>
    <row r="6" spans="1:19" s="17" customFormat="1" ht="135" customHeight="1" x14ac:dyDescent="0.2">
      <c r="A6" s="15"/>
      <c r="B6" s="16" t="s">
        <v>1</v>
      </c>
      <c r="C6" s="16" t="s">
        <v>2</v>
      </c>
      <c r="D6" s="16" t="s">
        <v>3</v>
      </c>
      <c r="E6" s="16" t="s">
        <v>4</v>
      </c>
      <c r="F6" s="16" t="s">
        <v>5</v>
      </c>
      <c r="G6" s="16" t="s">
        <v>20</v>
      </c>
      <c r="H6" s="26" t="s">
        <v>16</v>
      </c>
      <c r="J6" s="12"/>
      <c r="K6" s="16" t="str">
        <f t="shared" ref="K6:P6" si="0">B6</f>
        <v>Evaluator 1</v>
      </c>
      <c r="L6" s="16" t="str">
        <f t="shared" si="0"/>
        <v>Evaluator 2</v>
      </c>
      <c r="M6" s="16" t="str">
        <f t="shared" si="0"/>
        <v>Evaluator 3</v>
      </c>
      <c r="N6" s="16" t="str">
        <f t="shared" si="0"/>
        <v>Evaluator 4</v>
      </c>
      <c r="O6" s="16" t="str">
        <f t="shared" si="0"/>
        <v>Evaluator 5</v>
      </c>
      <c r="P6" s="16" t="str">
        <f t="shared" si="0"/>
        <v>Evaluator 6</v>
      </c>
      <c r="Q6" s="26" t="s">
        <v>17</v>
      </c>
      <c r="R6" s="22" t="s">
        <v>14</v>
      </c>
    </row>
    <row r="7" spans="1:19" ht="16.5" customHeight="1" x14ac:dyDescent="0.2">
      <c r="A7" s="19" t="str">
        <f>'Evaluator 1'!A4:C4</f>
        <v>Adams</v>
      </c>
      <c r="B7" s="30">
        <f>'Evaluator 1'!K4</f>
        <v>55.7</v>
      </c>
      <c r="C7" s="30">
        <f>'Evaluator 2'!K4</f>
        <v>51.2</v>
      </c>
      <c r="D7" s="30">
        <f>'Evaluator 3'!K4</f>
        <v>52.4</v>
      </c>
      <c r="E7" s="30">
        <f>'Evaluator 4'!K4</f>
        <v>65.8</v>
      </c>
      <c r="F7" s="30">
        <f>'Evaluator 5'!K4</f>
        <v>55.900000000000006</v>
      </c>
      <c r="G7" s="30">
        <f>'Evaluator 6'!K4</f>
        <v>41.2</v>
      </c>
      <c r="H7" s="27">
        <f t="shared" ref="H7:H18" si="1">AVERAGE(B7:G7)</f>
        <v>53.699999999999996</v>
      </c>
      <c r="I7" s="25"/>
      <c r="J7" s="25"/>
      <c r="K7" s="18">
        <f t="shared" ref="K7:K18" si="2">RANK(B7,$B$7:$B$18,0)</f>
        <v>12</v>
      </c>
      <c r="L7" s="18">
        <f t="shared" ref="L7:L18" si="3">RANK(C7,$C$7:$C$18,0)</f>
        <v>12</v>
      </c>
      <c r="M7" s="18">
        <f t="shared" ref="M7:M18" si="4">RANK(D7,$D$7:$D$18,0)</f>
        <v>12</v>
      </c>
      <c r="N7" s="18">
        <f t="shared" ref="N7:N18" si="5">RANK(E7,$E$7:$E$18,0)</f>
        <v>12</v>
      </c>
      <c r="O7" s="18">
        <f t="shared" ref="O7:O18" si="6">RANK(F7,$F$7:$F$18,0)</f>
        <v>12</v>
      </c>
      <c r="P7" s="18">
        <f t="shared" ref="P7:P18" si="7">RANK(G7,$G$7:$G$18,0)</f>
        <v>12</v>
      </c>
      <c r="Q7" s="35">
        <f t="shared" ref="Q7:Q18" si="8">AVERAGE(K7:P7)</f>
        <v>12</v>
      </c>
      <c r="R7" s="28">
        <f>RANK(Q7,$Q$7:$Q$18,1)</f>
        <v>12</v>
      </c>
    </row>
    <row r="8" spans="1:19" ht="16.5" customHeight="1" x14ac:dyDescent="0.2">
      <c r="A8" s="19" t="str">
        <f>'Evaluator 1'!A5:C5</f>
        <v>Brave Architecture</v>
      </c>
      <c r="B8" s="30">
        <f>'Evaluator 1'!K5</f>
        <v>68</v>
      </c>
      <c r="C8" s="30">
        <f>'Evaluator 2'!K5</f>
        <v>86.5</v>
      </c>
      <c r="D8" s="30">
        <f>'Evaluator 3'!K5</f>
        <v>90.7</v>
      </c>
      <c r="E8" s="30">
        <f>'Evaluator 4'!K5</f>
        <v>73</v>
      </c>
      <c r="F8" s="30">
        <f>'Evaluator 5'!K5</f>
        <v>97.600000000000009</v>
      </c>
      <c r="G8" s="30">
        <f>'Evaluator 6'!K5</f>
        <v>64</v>
      </c>
      <c r="H8" s="27">
        <f t="shared" si="1"/>
        <v>79.966666666666669</v>
      </c>
      <c r="I8" s="25"/>
      <c r="J8" s="25"/>
      <c r="K8" s="18">
        <f t="shared" si="2"/>
        <v>4</v>
      </c>
      <c r="L8" s="18">
        <f t="shared" si="3"/>
        <v>7</v>
      </c>
      <c r="M8" s="18">
        <f t="shared" si="4"/>
        <v>1</v>
      </c>
      <c r="N8" s="18">
        <f t="shared" si="5"/>
        <v>8</v>
      </c>
      <c r="O8" s="18">
        <f t="shared" si="6"/>
        <v>1</v>
      </c>
      <c r="P8" s="18">
        <f t="shared" si="7"/>
        <v>10</v>
      </c>
      <c r="Q8" s="35">
        <f t="shared" si="8"/>
        <v>5.166666666666667</v>
      </c>
      <c r="R8" s="28">
        <f t="shared" ref="R8:R18" si="9">RANK(Q8,$Q$7:$Q$18,1)</f>
        <v>4</v>
      </c>
    </row>
    <row r="9" spans="1:19" ht="16.5" customHeight="1" x14ac:dyDescent="0.2">
      <c r="A9" s="19" t="str">
        <f>'Evaluator 1'!A6:C6</f>
        <v>EYP</v>
      </c>
      <c r="B9" s="30">
        <f>'Evaluator 1'!K6</f>
        <v>73</v>
      </c>
      <c r="C9" s="30">
        <f>'Evaluator 2'!K6</f>
        <v>100</v>
      </c>
      <c r="D9" s="30">
        <f>'Evaluator 3'!K6</f>
        <v>88.5</v>
      </c>
      <c r="E9" s="30">
        <f>'Evaluator 4'!K6</f>
        <v>83.5</v>
      </c>
      <c r="F9" s="30">
        <f>'Evaluator 5'!K6</f>
        <v>88.2</v>
      </c>
      <c r="G9" s="30">
        <f>'Evaluator 6'!K6</f>
        <v>79.400000000000006</v>
      </c>
      <c r="H9" s="27">
        <f t="shared" si="1"/>
        <v>85.433333333333337</v>
      </c>
      <c r="I9" s="25"/>
      <c r="J9" s="25"/>
      <c r="K9" s="18">
        <f t="shared" si="2"/>
        <v>1</v>
      </c>
      <c r="L9" s="18">
        <f t="shared" si="3"/>
        <v>1</v>
      </c>
      <c r="M9" s="18">
        <f t="shared" si="4"/>
        <v>4</v>
      </c>
      <c r="N9" s="18">
        <f t="shared" si="5"/>
        <v>1</v>
      </c>
      <c r="O9" s="18">
        <f t="shared" si="6"/>
        <v>6</v>
      </c>
      <c r="P9" s="18">
        <f t="shared" si="7"/>
        <v>2</v>
      </c>
      <c r="Q9" s="35">
        <f t="shared" si="8"/>
        <v>2.5</v>
      </c>
      <c r="R9" s="28">
        <f t="shared" si="9"/>
        <v>2</v>
      </c>
      <c r="S9" s="37"/>
    </row>
    <row r="10" spans="1:19" x14ac:dyDescent="0.2">
      <c r="A10" s="19" t="str">
        <f>'Evaluator 1'!A7:C7</f>
        <v>HarrisonKornberg</v>
      </c>
      <c r="B10" s="30">
        <f>'Evaluator 1'!K7</f>
        <v>68.5</v>
      </c>
      <c r="C10" s="30">
        <f>'Evaluator 2'!K7</f>
        <v>82</v>
      </c>
      <c r="D10" s="30">
        <f>'Evaluator 3'!K7</f>
        <v>88.5</v>
      </c>
      <c r="E10" s="30">
        <f>'Evaluator 4'!K7</f>
        <v>77.5</v>
      </c>
      <c r="F10" s="30">
        <f>'Evaluator 5'!K7</f>
        <v>89.7</v>
      </c>
      <c r="G10" s="30">
        <f>'Evaluator 6'!K7</f>
        <v>69.5</v>
      </c>
      <c r="H10" s="27">
        <f t="shared" si="1"/>
        <v>79.283333333333331</v>
      </c>
      <c r="I10" s="25"/>
      <c r="J10" s="25"/>
      <c r="K10" s="18">
        <f t="shared" si="2"/>
        <v>3</v>
      </c>
      <c r="L10" s="18">
        <f t="shared" si="3"/>
        <v>10</v>
      </c>
      <c r="M10" s="18">
        <f t="shared" si="4"/>
        <v>4</v>
      </c>
      <c r="N10" s="18">
        <f t="shared" si="5"/>
        <v>5</v>
      </c>
      <c r="O10" s="18">
        <f t="shared" si="6"/>
        <v>4</v>
      </c>
      <c r="P10" s="18">
        <f t="shared" si="7"/>
        <v>8</v>
      </c>
      <c r="Q10" s="35">
        <f t="shared" si="8"/>
        <v>5.666666666666667</v>
      </c>
      <c r="R10" s="28">
        <f t="shared" si="9"/>
        <v>5</v>
      </c>
    </row>
    <row r="11" spans="1:19" x14ac:dyDescent="0.2">
      <c r="A11" s="19" t="str">
        <f>'Evaluator 1'!A8:C8</f>
        <v>Kirksey</v>
      </c>
      <c r="B11" s="30">
        <f>'Evaluator 1'!K8</f>
        <v>60.5</v>
      </c>
      <c r="C11" s="30">
        <f>'Evaluator 2'!K8</f>
        <v>100</v>
      </c>
      <c r="D11" s="30">
        <f>'Evaluator 3'!K8</f>
        <v>70.599999999999994</v>
      </c>
      <c r="E11" s="30">
        <f>'Evaluator 4'!K8</f>
        <v>77.5</v>
      </c>
      <c r="F11" s="30">
        <f>'Evaluator 5'!K8</f>
        <v>88.2</v>
      </c>
      <c r="G11" s="30">
        <f>'Evaluator 6'!K8</f>
        <v>81</v>
      </c>
      <c r="H11" s="27">
        <f t="shared" si="1"/>
        <v>79.63333333333334</v>
      </c>
      <c r="I11" s="25"/>
      <c r="J11" s="25"/>
      <c r="K11" s="18">
        <f t="shared" si="2"/>
        <v>11</v>
      </c>
      <c r="L11" s="18">
        <f t="shared" si="3"/>
        <v>1</v>
      </c>
      <c r="M11" s="18">
        <f t="shared" si="4"/>
        <v>10</v>
      </c>
      <c r="N11" s="18">
        <f t="shared" si="5"/>
        <v>5</v>
      </c>
      <c r="O11" s="18">
        <f t="shared" si="6"/>
        <v>6</v>
      </c>
      <c r="P11" s="18">
        <f t="shared" si="7"/>
        <v>1</v>
      </c>
      <c r="Q11" s="35">
        <f t="shared" si="8"/>
        <v>5.666666666666667</v>
      </c>
      <c r="R11" s="28">
        <f t="shared" si="9"/>
        <v>5</v>
      </c>
    </row>
    <row r="12" spans="1:19" x14ac:dyDescent="0.2">
      <c r="A12" s="19" t="str">
        <f>'Evaluator 1'!A9:C9</f>
        <v>Lord Aeck Sargent</v>
      </c>
      <c r="B12" s="30">
        <f>'Evaluator 1'!K9</f>
        <v>67</v>
      </c>
      <c r="C12" s="30">
        <f>'Evaluator 2'!K9</f>
        <v>100</v>
      </c>
      <c r="D12" s="30">
        <f>'Evaluator 3'!K9</f>
        <v>81</v>
      </c>
      <c r="E12" s="30">
        <f>'Evaluator 4'!K9</f>
        <v>73</v>
      </c>
      <c r="F12" s="30">
        <f>'Evaluator 5'!K9</f>
        <v>92.6</v>
      </c>
      <c r="G12" s="30">
        <f>'Evaluator 6'!K9</f>
        <v>76</v>
      </c>
      <c r="H12" s="27">
        <f t="shared" si="1"/>
        <v>81.600000000000009</v>
      </c>
      <c r="I12" s="25"/>
      <c r="J12" s="25"/>
      <c r="K12" s="18">
        <f t="shared" si="2"/>
        <v>6</v>
      </c>
      <c r="L12" s="18">
        <f t="shared" si="3"/>
        <v>1</v>
      </c>
      <c r="M12" s="18">
        <f t="shared" si="4"/>
        <v>7</v>
      </c>
      <c r="N12" s="18">
        <f t="shared" si="5"/>
        <v>8</v>
      </c>
      <c r="O12" s="18">
        <f t="shared" si="6"/>
        <v>3</v>
      </c>
      <c r="P12" s="18">
        <f t="shared" si="7"/>
        <v>4</v>
      </c>
      <c r="Q12" s="35">
        <f t="shared" si="8"/>
        <v>4.833333333333333</v>
      </c>
      <c r="R12" s="28">
        <f t="shared" si="9"/>
        <v>3</v>
      </c>
      <c r="S12" s="37"/>
    </row>
    <row r="13" spans="1:19" x14ac:dyDescent="0.2">
      <c r="A13" s="19" t="str">
        <f>'Evaluator 1'!A10:C10</f>
        <v>Method Workshop</v>
      </c>
      <c r="B13" s="30">
        <f>'Evaluator 1'!K10</f>
        <v>62.7</v>
      </c>
      <c r="C13" s="30">
        <f>'Evaluator 2'!K10</f>
        <v>74.7</v>
      </c>
      <c r="D13" s="30">
        <f>'Evaluator 3'!K10</f>
        <v>84.9</v>
      </c>
      <c r="E13" s="30">
        <f>'Evaluator 4'!K10</f>
        <v>78.3</v>
      </c>
      <c r="F13" s="30">
        <f>'Evaluator 5'!K10</f>
        <v>86.800000000000011</v>
      </c>
      <c r="G13" s="30">
        <f>'Evaluator 6'!K10</f>
        <v>75.2</v>
      </c>
      <c r="H13" s="27">
        <f t="shared" si="1"/>
        <v>77.100000000000009</v>
      </c>
      <c r="I13" s="25"/>
      <c r="J13" s="25"/>
      <c r="K13" s="18">
        <f t="shared" si="2"/>
        <v>8</v>
      </c>
      <c r="L13" s="18">
        <f t="shared" si="3"/>
        <v>11</v>
      </c>
      <c r="M13" s="18">
        <f t="shared" si="4"/>
        <v>6</v>
      </c>
      <c r="N13" s="18">
        <f t="shared" si="5"/>
        <v>3</v>
      </c>
      <c r="O13" s="18">
        <f t="shared" si="6"/>
        <v>11</v>
      </c>
      <c r="P13" s="18">
        <f t="shared" si="7"/>
        <v>5</v>
      </c>
      <c r="Q13" s="35">
        <f t="shared" si="8"/>
        <v>7.333333333333333</v>
      </c>
      <c r="R13" s="28">
        <f t="shared" si="9"/>
        <v>9</v>
      </c>
    </row>
    <row r="14" spans="1:19" x14ac:dyDescent="0.2">
      <c r="A14" s="19" t="str">
        <f>'Evaluator 1'!A11:C11</f>
        <v>Moody Nolan</v>
      </c>
      <c r="B14" s="30">
        <f>'Evaluator 1'!K11</f>
        <v>67.5</v>
      </c>
      <c r="C14" s="30">
        <f>'Evaluator 2'!K11</f>
        <v>86</v>
      </c>
      <c r="D14" s="30">
        <f>'Evaluator 3'!K11</f>
        <v>76.5</v>
      </c>
      <c r="E14" s="30">
        <f>'Evaluator 4'!K11</f>
        <v>69.599999999999994</v>
      </c>
      <c r="F14" s="30">
        <f>'Evaluator 5'!K11</f>
        <v>87.4</v>
      </c>
      <c r="G14" s="30">
        <f>'Evaluator 6'!K11</f>
        <v>74.5</v>
      </c>
      <c r="H14" s="27">
        <f t="shared" si="1"/>
        <v>76.916666666666671</v>
      </c>
      <c r="I14" s="25"/>
      <c r="J14" s="25"/>
      <c r="K14" s="18">
        <f t="shared" si="2"/>
        <v>5</v>
      </c>
      <c r="L14" s="18">
        <f t="shared" si="3"/>
        <v>8</v>
      </c>
      <c r="M14" s="18">
        <f t="shared" si="4"/>
        <v>9</v>
      </c>
      <c r="N14" s="18">
        <f t="shared" si="5"/>
        <v>11</v>
      </c>
      <c r="O14" s="18">
        <f t="shared" si="6"/>
        <v>10</v>
      </c>
      <c r="P14" s="18">
        <f t="shared" si="7"/>
        <v>7</v>
      </c>
      <c r="Q14" s="35">
        <f t="shared" si="8"/>
        <v>8.3333333333333339</v>
      </c>
      <c r="R14" s="28">
        <f t="shared" si="9"/>
        <v>10</v>
      </c>
    </row>
    <row r="15" spans="1:19" x14ac:dyDescent="0.2">
      <c r="A15" s="19" t="str">
        <f>'Evaluator 1'!A12:C12</f>
        <v>PACT</v>
      </c>
      <c r="B15" s="30">
        <f>'Evaluator 1'!K12</f>
        <v>61</v>
      </c>
      <c r="C15" s="30">
        <f>'Evaluator 2'!K12</f>
        <v>100</v>
      </c>
      <c r="D15" s="30">
        <f>'Evaluator 3'!K12</f>
        <v>90.5</v>
      </c>
      <c r="E15" s="30">
        <f>'Evaluator 4'!K12</f>
        <v>76.5</v>
      </c>
      <c r="F15" s="30">
        <f>'Evaluator 5'!K12</f>
        <v>87.7</v>
      </c>
      <c r="G15" s="30">
        <f>'Evaluator 6'!K12</f>
        <v>64.5</v>
      </c>
      <c r="H15" s="27">
        <f t="shared" si="1"/>
        <v>80.033333333333331</v>
      </c>
      <c r="I15" s="25"/>
      <c r="J15" s="25"/>
      <c r="K15" s="18">
        <f t="shared" si="2"/>
        <v>10</v>
      </c>
      <c r="L15" s="18">
        <f t="shared" si="3"/>
        <v>1</v>
      </c>
      <c r="M15" s="18">
        <f t="shared" si="4"/>
        <v>2</v>
      </c>
      <c r="N15" s="18">
        <f t="shared" si="5"/>
        <v>7</v>
      </c>
      <c r="O15" s="18">
        <f t="shared" si="6"/>
        <v>8</v>
      </c>
      <c r="P15" s="18">
        <f t="shared" si="7"/>
        <v>9</v>
      </c>
      <c r="Q15" s="35">
        <f t="shared" si="8"/>
        <v>6.166666666666667</v>
      </c>
      <c r="R15" s="28">
        <f t="shared" si="9"/>
        <v>8</v>
      </c>
    </row>
    <row r="16" spans="1:19" x14ac:dyDescent="0.2">
      <c r="A16" s="19" t="str">
        <f>'Evaluator 1'!A13:C13</f>
        <v>PBK+Tipson</v>
      </c>
      <c r="B16" s="30">
        <f>'Evaluator 1'!K13</f>
        <v>65.2</v>
      </c>
      <c r="C16" s="30">
        <f>'Evaluator 2'!K13</f>
        <v>98.7</v>
      </c>
      <c r="D16" s="30">
        <f>'Evaluator 3'!K13</f>
        <v>79.400000000000006</v>
      </c>
      <c r="E16" s="30">
        <f>'Evaluator 4'!K13</f>
        <v>78.100000000000009</v>
      </c>
      <c r="F16" s="30">
        <f>'Evaluator 5'!K13</f>
        <v>88.5</v>
      </c>
      <c r="G16" s="30">
        <f>'Evaluator 6'!K13</f>
        <v>75.2</v>
      </c>
      <c r="H16" s="27">
        <f t="shared" si="1"/>
        <v>80.850000000000009</v>
      </c>
      <c r="I16" s="25"/>
      <c r="J16" s="25"/>
      <c r="K16" s="18">
        <f t="shared" si="2"/>
        <v>7</v>
      </c>
      <c r="L16" s="18">
        <f t="shared" si="3"/>
        <v>6</v>
      </c>
      <c r="M16" s="18">
        <f t="shared" si="4"/>
        <v>8</v>
      </c>
      <c r="N16" s="18">
        <f t="shared" si="5"/>
        <v>4</v>
      </c>
      <c r="O16" s="18">
        <f t="shared" si="6"/>
        <v>5</v>
      </c>
      <c r="P16" s="18">
        <f t="shared" si="7"/>
        <v>5</v>
      </c>
      <c r="Q16" s="35">
        <f t="shared" si="8"/>
        <v>5.833333333333333</v>
      </c>
      <c r="R16" s="28">
        <f t="shared" si="9"/>
        <v>7</v>
      </c>
    </row>
    <row r="17" spans="1:19" x14ac:dyDescent="0.2">
      <c r="A17" s="19" t="str">
        <f>'Evaluator 1'!A14:C14</f>
        <v>Perkins &amp; Will</v>
      </c>
      <c r="B17" s="30">
        <f>'Evaluator 1'!K14</f>
        <v>70</v>
      </c>
      <c r="C17" s="30">
        <f>'Evaluator 2'!K14</f>
        <v>100</v>
      </c>
      <c r="D17" s="30">
        <f>'Evaluator 3'!K14</f>
        <v>90.000000000000014</v>
      </c>
      <c r="E17" s="30">
        <f>'Evaluator 4'!K14</f>
        <v>80.5</v>
      </c>
      <c r="F17" s="30">
        <f>'Evaluator 5'!K14</f>
        <v>93.6</v>
      </c>
      <c r="G17" s="30">
        <f>'Evaluator 6'!K14</f>
        <v>77</v>
      </c>
      <c r="H17" s="27">
        <f t="shared" si="1"/>
        <v>85.183333333333337</v>
      </c>
      <c r="I17" s="25"/>
      <c r="J17" s="25"/>
      <c r="K17" s="18">
        <f t="shared" si="2"/>
        <v>2</v>
      </c>
      <c r="L17" s="18">
        <f t="shared" si="3"/>
        <v>1</v>
      </c>
      <c r="M17" s="18">
        <f t="shared" si="4"/>
        <v>3</v>
      </c>
      <c r="N17" s="18">
        <f t="shared" si="5"/>
        <v>2</v>
      </c>
      <c r="O17" s="18">
        <f t="shared" si="6"/>
        <v>2</v>
      </c>
      <c r="P17" s="18">
        <f t="shared" si="7"/>
        <v>3</v>
      </c>
      <c r="Q17" s="35">
        <f t="shared" si="8"/>
        <v>2.1666666666666665</v>
      </c>
      <c r="R17" s="28">
        <f t="shared" si="9"/>
        <v>1</v>
      </c>
      <c r="S17" s="37"/>
    </row>
    <row r="18" spans="1:19" x14ac:dyDescent="0.2">
      <c r="A18" s="19" t="str">
        <f>'Evaluator 1'!A15:C15</f>
        <v>Powers Brown Architecture</v>
      </c>
      <c r="B18" s="30">
        <f>'Evaluator 1'!K15</f>
        <v>61.5</v>
      </c>
      <c r="C18" s="30">
        <f>'Evaluator 2'!K15</f>
        <v>83</v>
      </c>
      <c r="D18" s="30">
        <f>'Evaluator 3'!K15</f>
        <v>55.199999999999996</v>
      </c>
      <c r="E18" s="30">
        <f>'Evaluator 4'!K15</f>
        <v>73</v>
      </c>
      <c r="F18" s="30">
        <f>'Evaluator 5'!K15</f>
        <v>87.7</v>
      </c>
      <c r="G18" s="30">
        <f>'Evaluator 6'!K15</f>
        <v>49</v>
      </c>
      <c r="H18" s="27">
        <f t="shared" si="1"/>
        <v>68.233333333333334</v>
      </c>
      <c r="I18" s="25"/>
      <c r="J18" s="25"/>
      <c r="K18" s="18">
        <f t="shared" si="2"/>
        <v>9</v>
      </c>
      <c r="L18" s="18">
        <f t="shared" si="3"/>
        <v>9</v>
      </c>
      <c r="M18" s="18">
        <f t="shared" si="4"/>
        <v>11</v>
      </c>
      <c r="N18" s="18">
        <f t="shared" si="5"/>
        <v>8</v>
      </c>
      <c r="O18" s="18">
        <f t="shared" si="6"/>
        <v>8</v>
      </c>
      <c r="P18" s="18">
        <f t="shared" si="7"/>
        <v>11</v>
      </c>
      <c r="Q18" s="35">
        <f t="shared" si="8"/>
        <v>9.3333333333333339</v>
      </c>
      <c r="R18" s="28">
        <f t="shared" si="9"/>
        <v>11</v>
      </c>
    </row>
    <row r="20" spans="1:19" x14ac:dyDescent="0.2">
      <c r="A20" s="20" t="s">
        <v>13</v>
      </c>
    </row>
  </sheetData>
  <mergeCells count="2">
    <mergeCell ref="A3:I3"/>
    <mergeCell ref="Q5:R5"/>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3"/>
  <sheetViews>
    <sheetView tabSelected="1" workbookViewId="0">
      <selection activeCell="O39" sqref="O39"/>
    </sheetView>
  </sheetViews>
  <sheetFormatPr defaultRowHeight="12.75" x14ac:dyDescent="0.2"/>
  <cols>
    <col min="1" max="1" width="20.7109375" style="47" customWidth="1"/>
    <col min="2" max="2" width="6.28515625" style="47" customWidth="1"/>
    <col min="3" max="3" width="10.5703125" style="47" bestFit="1" customWidth="1"/>
    <col min="4" max="4" width="9.140625" style="47" customWidth="1"/>
    <col min="5" max="5" width="6.5703125" style="47" customWidth="1"/>
    <col min="6" max="6" width="10.5703125" style="47" bestFit="1" customWidth="1"/>
    <col min="7" max="7" width="9.140625" style="47" customWidth="1"/>
    <col min="8" max="8" width="6.5703125" style="47" customWidth="1"/>
    <col min="9" max="9" width="10.5703125" style="47" bestFit="1" customWidth="1"/>
    <col min="10" max="10" width="9.140625" style="47" customWidth="1"/>
    <col min="11" max="11" width="6.7109375" style="47" customWidth="1"/>
    <col min="12" max="12" width="10.5703125" style="47" bestFit="1" customWidth="1"/>
    <col min="13" max="13" width="9.140625" style="47" customWidth="1"/>
    <col min="14" max="14" width="6.28515625" style="47" customWidth="1"/>
    <col min="15" max="15" width="10.5703125" style="47" bestFit="1" customWidth="1"/>
    <col min="16" max="16" width="9.140625" style="47" customWidth="1"/>
    <col min="17" max="17" width="6.28515625" style="47" customWidth="1"/>
    <col min="18" max="18" width="10.5703125" style="47" bestFit="1" customWidth="1"/>
    <col min="19" max="19" width="9.140625" style="47" customWidth="1"/>
    <col min="20" max="20" width="6.7109375" style="47" customWidth="1"/>
    <col min="21" max="21" width="10.5703125" style="47" bestFit="1" customWidth="1"/>
    <col min="22" max="22" width="9.140625" style="47" customWidth="1"/>
    <col min="23" max="23" width="7.140625" style="47" customWidth="1"/>
    <col min="24" max="24" width="6.140625" style="47" customWidth="1"/>
    <col min="25" max="25" width="9.140625" style="47"/>
    <col min="26" max="26" width="17.5703125" style="47" bestFit="1" customWidth="1"/>
    <col min="27" max="16384" width="9.140625" style="47"/>
  </cols>
  <sheetData>
    <row r="1" spans="1:10" ht="15.75" x14ac:dyDescent="0.25">
      <c r="A1" s="45" t="s">
        <v>34</v>
      </c>
      <c r="B1" s="45"/>
      <c r="C1" s="45"/>
      <c r="D1" s="45"/>
      <c r="E1" s="46"/>
      <c r="F1" s="46"/>
      <c r="G1" s="46"/>
      <c r="H1" s="46"/>
      <c r="I1" s="46"/>
      <c r="J1" s="46"/>
    </row>
    <row r="2" spans="1:10" ht="15.75" x14ac:dyDescent="0.25">
      <c r="A2" s="48" t="s">
        <v>35</v>
      </c>
      <c r="B2" s="48"/>
      <c r="C2" s="48"/>
      <c r="D2" s="48"/>
      <c r="E2" s="49"/>
      <c r="F2" s="49"/>
      <c r="G2" s="49"/>
      <c r="H2" s="49"/>
      <c r="I2" s="49"/>
      <c r="J2" s="49"/>
    </row>
    <row r="3" spans="1:10" x14ac:dyDescent="0.2">
      <c r="A3" s="50" t="s">
        <v>36</v>
      </c>
      <c r="B3" s="51"/>
      <c r="C3" s="52"/>
      <c r="D3" s="53"/>
    </row>
    <row r="4" spans="1:10" x14ac:dyDescent="0.2">
      <c r="A4" s="50" t="s">
        <v>37</v>
      </c>
      <c r="B4" s="54" t="s">
        <v>38</v>
      </c>
      <c r="C4" s="54"/>
      <c r="D4" s="54"/>
      <c r="E4" s="50"/>
    </row>
    <row r="5" spans="1:10" x14ac:dyDescent="0.2">
      <c r="D5" s="55"/>
      <c r="E5" s="50"/>
    </row>
    <row r="6" spans="1:10" x14ac:dyDescent="0.2">
      <c r="D6" s="55"/>
      <c r="E6" s="50"/>
      <c r="G6" s="56" t="s">
        <v>39</v>
      </c>
    </row>
    <row r="7" spans="1:10" x14ac:dyDescent="0.2">
      <c r="D7" s="55"/>
      <c r="E7" s="50"/>
      <c r="G7" s="57"/>
      <c r="H7" s="57"/>
      <c r="I7" s="57"/>
    </row>
    <row r="8" spans="1:10" x14ac:dyDescent="0.2">
      <c r="D8" s="55"/>
      <c r="E8" s="50"/>
      <c r="G8" s="57"/>
      <c r="H8" s="57"/>
      <c r="I8" s="57"/>
    </row>
    <row r="9" spans="1:10" x14ac:dyDescent="0.2">
      <c r="D9" s="55"/>
      <c r="E9" s="50"/>
      <c r="G9" s="57"/>
      <c r="H9" s="57"/>
      <c r="I9" s="57"/>
    </row>
    <row r="10" spans="1:10" x14ac:dyDescent="0.2">
      <c r="G10" s="57"/>
      <c r="H10" s="57"/>
      <c r="I10" s="57"/>
    </row>
    <row r="11" spans="1:10" x14ac:dyDescent="0.2">
      <c r="G11" s="57"/>
      <c r="H11" s="57"/>
      <c r="I11" s="57"/>
    </row>
    <row r="12" spans="1:10" x14ac:dyDescent="0.2">
      <c r="G12" s="57"/>
      <c r="H12" s="57"/>
      <c r="I12" s="57"/>
    </row>
    <row r="13" spans="1:10" x14ac:dyDescent="0.2">
      <c r="G13" s="57"/>
      <c r="H13" s="57"/>
      <c r="I13" s="57"/>
    </row>
    <row r="16" spans="1:10" ht="13.5" thickBot="1" x14ac:dyDescent="0.25"/>
    <row r="17" spans="1:23" s="58" customFormat="1" ht="13.5" thickBot="1" x14ac:dyDescent="0.25">
      <c r="B17" s="59" t="s">
        <v>40</v>
      </c>
      <c r="C17" s="60"/>
      <c r="D17" s="61"/>
      <c r="E17" s="59" t="s">
        <v>41</v>
      </c>
      <c r="F17" s="60"/>
      <c r="G17" s="61"/>
      <c r="H17" s="59" t="s">
        <v>42</v>
      </c>
      <c r="I17" s="60"/>
      <c r="J17" s="61"/>
      <c r="K17" s="59" t="s">
        <v>43</v>
      </c>
      <c r="L17" s="60"/>
      <c r="M17" s="61"/>
      <c r="N17" s="59" t="s">
        <v>44</v>
      </c>
      <c r="O17" s="60"/>
      <c r="P17" s="61"/>
      <c r="Q17" s="59" t="s">
        <v>45</v>
      </c>
      <c r="R17" s="60"/>
      <c r="S17" s="61"/>
      <c r="T17" s="59" t="s">
        <v>46</v>
      </c>
      <c r="U17" s="60"/>
      <c r="V17" s="61"/>
    </row>
    <row r="18" spans="1:23" s="58" customFormat="1" x14ac:dyDescent="0.2">
      <c r="B18" s="62" t="s">
        <v>47</v>
      </c>
      <c r="C18" s="63"/>
      <c r="D18" s="64"/>
      <c r="E18" s="62" t="s">
        <v>48</v>
      </c>
      <c r="F18" s="63"/>
      <c r="G18" s="64"/>
      <c r="H18" s="62" t="s">
        <v>49</v>
      </c>
      <c r="I18" s="63"/>
      <c r="J18" s="64"/>
      <c r="K18" s="62" t="s">
        <v>50</v>
      </c>
      <c r="L18" s="63"/>
      <c r="M18" s="64"/>
      <c r="N18" s="62" t="s">
        <v>51</v>
      </c>
      <c r="O18" s="63"/>
      <c r="P18" s="64"/>
      <c r="Q18" s="62" t="s">
        <v>52</v>
      </c>
      <c r="R18" s="63"/>
      <c r="S18" s="64"/>
      <c r="T18" s="65" t="s">
        <v>53</v>
      </c>
      <c r="U18" s="66"/>
      <c r="V18" s="67"/>
    </row>
    <row r="19" spans="1:23" s="72" customFormat="1" ht="11.25" x14ac:dyDescent="0.2">
      <c r="A19" s="68"/>
      <c r="B19" s="69" t="s">
        <v>54</v>
      </c>
      <c r="C19" s="70"/>
      <c r="D19" s="71"/>
      <c r="E19" s="69" t="s">
        <v>54</v>
      </c>
      <c r="F19" s="70"/>
      <c r="G19" s="71"/>
      <c r="H19" s="69" t="s">
        <v>54</v>
      </c>
      <c r="I19" s="70"/>
      <c r="J19" s="71"/>
      <c r="K19" s="69" t="s">
        <v>54</v>
      </c>
      <c r="L19" s="70"/>
      <c r="M19" s="71"/>
      <c r="N19" s="69" t="s">
        <v>54</v>
      </c>
      <c r="O19" s="70"/>
      <c r="P19" s="71"/>
      <c r="Q19" s="69" t="s">
        <v>54</v>
      </c>
      <c r="R19" s="70"/>
      <c r="S19" s="71"/>
      <c r="T19" s="69" t="s">
        <v>54</v>
      </c>
      <c r="U19" s="70"/>
      <c r="V19" s="71"/>
    </row>
    <row r="20" spans="1:23" x14ac:dyDescent="0.2">
      <c r="A20" s="39" t="s">
        <v>21</v>
      </c>
      <c r="B20" s="73"/>
      <c r="C20" s="74"/>
      <c r="D20" s="75"/>
      <c r="E20" s="73"/>
      <c r="F20" s="74"/>
      <c r="G20" s="75"/>
      <c r="H20" s="73"/>
      <c r="I20" s="74"/>
      <c r="J20" s="75"/>
      <c r="K20" s="73"/>
      <c r="L20" s="74"/>
      <c r="M20" s="75"/>
      <c r="N20" s="73"/>
      <c r="O20" s="74"/>
      <c r="P20" s="75"/>
      <c r="Q20" s="73"/>
      <c r="R20" s="74"/>
      <c r="S20" s="75"/>
      <c r="T20" s="73"/>
      <c r="U20" s="74"/>
      <c r="V20" s="75"/>
    </row>
    <row r="21" spans="1:23" x14ac:dyDescent="0.2">
      <c r="A21" s="39" t="s">
        <v>22</v>
      </c>
      <c r="B21" s="73"/>
      <c r="C21" s="74"/>
      <c r="D21" s="75"/>
      <c r="E21" s="73"/>
      <c r="F21" s="74"/>
      <c r="G21" s="75"/>
      <c r="H21" s="73"/>
      <c r="I21" s="74"/>
      <c r="J21" s="75"/>
      <c r="K21" s="73"/>
      <c r="L21" s="74"/>
      <c r="M21" s="75"/>
      <c r="N21" s="73"/>
      <c r="O21" s="74"/>
      <c r="P21" s="75"/>
      <c r="Q21" s="73"/>
      <c r="R21" s="74"/>
      <c r="S21" s="75"/>
      <c r="T21" s="73"/>
      <c r="U21" s="74"/>
      <c r="V21" s="75"/>
    </row>
    <row r="22" spans="1:23" x14ac:dyDescent="0.2">
      <c r="A22" s="39" t="s">
        <v>23</v>
      </c>
      <c r="B22" s="73"/>
      <c r="C22" s="74"/>
      <c r="D22" s="75"/>
      <c r="E22" s="73"/>
      <c r="F22" s="74"/>
      <c r="G22" s="75"/>
      <c r="H22" s="73"/>
      <c r="I22" s="74"/>
      <c r="J22" s="75"/>
      <c r="K22" s="73"/>
      <c r="L22" s="74"/>
      <c r="M22" s="75"/>
      <c r="N22" s="73"/>
      <c r="O22" s="74"/>
      <c r="P22" s="75"/>
      <c r="Q22" s="73"/>
      <c r="R22" s="74"/>
      <c r="S22" s="75"/>
      <c r="T22" s="73"/>
      <c r="U22" s="74"/>
      <c r="V22" s="75"/>
    </row>
    <row r="23" spans="1:23" x14ac:dyDescent="0.2">
      <c r="A23" s="39" t="s">
        <v>24</v>
      </c>
      <c r="B23" s="73"/>
      <c r="C23" s="74"/>
      <c r="D23" s="75"/>
      <c r="E23" s="73"/>
      <c r="F23" s="74"/>
      <c r="G23" s="75"/>
      <c r="H23" s="73"/>
      <c r="I23" s="74"/>
      <c r="J23" s="75"/>
      <c r="K23" s="73"/>
      <c r="L23" s="74"/>
      <c r="M23" s="75"/>
      <c r="N23" s="73"/>
      <c r="O23" s="74"/>
      <c r="P23" s="75"/>
      <c r="Q23" s="73"/>
      <c r="R23" s="74"/>
      <c r="S23" s="75"/>
      <c r="T23" s="73"/>
      <c r="U23" s="74"/>
      <c r="V23" s="75"/>
    </row>
    <row r="24" spans="1:23" x14ac:dyDescent="0.2">
      <c r="A24" s="39" t="s">
        <v>25</v>
      </c>
      <c r="B24" s="73"/>
      <c r="C24" s="74"/>
      <c r="D24" s="75"/>
      <c r="E24" s="73"/>
      <c r="F24" s="74"/>
      <c r="G24" s="75"/>
      <c r="H24" s="73"/>
      <c r="I24" s="74"/>
      <c r="J24" s="75"/>
      <c r="K24" s="73"/>
      <c r="L24" s="74"/>
      <c r="M24" s="75"/>
      <c r="N24" s="73"/>
      <c r="O24" s="74"/>
      <c r="P24" s="75"/>
      <c r="Q24" s="73"/>
      <c r="R24" s="74"/>
      <c r="S24" s="75"/>
      <c r="T24" s="73"/>
      <c r="U24" s="74"/>
      <c r="V24" s="75"/>
    </row>
    <row r="25" spans="1:23" x14ac:dyDescent="0.2">
      <c r="A25" s="39" t="s">
        <v>26</v>
      </c>
      <c r="B25" s="73"/>
      <c r="C25" s="74"/>
      <c r="D25" s="75"/>
      <c r="E25" s="73"/>
      <c r="F25" s="74"/>
      <c r="G25" s="75"/>
      <c r="H25" s="73"/>
      <c r="I25" s="74"/>
      <c r="J25" s="75"/>
      <c r="K25" s="73"/>
      <c r="L25" s="74"/>
      <c r="M25" s="75"/>
      <c r="N25" s="73"/>
      <c r="O25" s="74"/>
      <c r="P25" s="75"/>
      <c r="Q25" s="73"/>
      <c r="R25" s="74"/>
      <c r="S25" s="75"/>
      <c r="T25" s="73"/>
      <c r="U25" s="74"/>
      <c r="V25" s="75"/>
    </row>
    <row r="26" spans="1:23" x14ac:dyDescent="0.2">
      <c r="A26" s="39" t="s">
        <v>27</v>
      </c>
      <c r="B26" s="73"/>
      <c r="C26" s="74"/>
      <c r="D26" s="75"/>
      <c r="E26" s="73"/>
      <c r="F26" s="74"/>
      <c r="G26" s="75"/>
      <c r="H26" s="73"/>
      <c r="I26" s="74"/>
      <c r="J26" s="75"/>
      <c r="K26" s="73"/>
      <c r="L26" s="74"/>
      <c r="M26" s="75"/>
      <c r="N26" s="73"/>
      <c r="O26" s="74"/>
      <c r="P26" s="75"/>
      <c r="Q26" s="73"/>
      <c r="R26" s="74"/>
      <c r="S26" s="75"/>
      <c r="T26" s="73"/>
      <c r="U26" s="74"/>
      <c r="V26" s="75"/>
    </row>
    <row r="27" spans="1:23" x14ac:dyDescent="0.2">
      <c r="A27" s="39" t="s">
        <v>28</v>
      </c>
      <c r="B27" s="73"/>
      <c r="C27" s="74"/>
      <c r="D27" s="75"/>
      <c r="E27" s="73"/>
      <c r="F27" s="74"/>
      <c r="G27" s="75"/>
      <c r="H27" s="73"/>
      <c r="I27" s="74"/>
      <c r="J27" s="75"/>
      <c r="K27" s="73"/>
      <c r="L27" s="74"/>
      <c r="M27" s="75"/>
      <c r="N27" s="73"/>
      <c r="O27" s="74"/>
      <c r="P27" s="75"/>
      <c r="Q27" s="73"/>
      <c r="R27" s="74"/>
      <c r="S27" s="75"/>
      <c r="T27" s="73"/>
      <c r="U27" s="74"/>
      <c r="V27" s="75"/>
    </row>
    <row r="28" spans="1:23" x14ac:dyDescent="0.2">
      <c r="A28" s="39" t="s">
        <v>29</v>
      </c>
      <c r="B28" s="73"/>
      <c r="C28" s="74"/>
      <c r="D28" s="75"/>
      <c r="E28" s="73"/>
      <c r="F28" s="74"/>
      <c r="G28" s="75"/>
      <c r="H28" s="73"/>
      <c r="I28" s="74"/>
      <c r="J28" s="75"/>
      <c r="K28" s="73"/>
      <c r="L28" s="74"/>
      <c r="M28" s="75"/>
      <c r="N28" s="73"/>
      <c r="O28" s="74"/>
      <c r="P28" s="75"/>
      <c r="Q28" s="73"/>
      <c r="R28" s="74"/>
      <c r="S28" s="75"/>
      <c r="T28" s="73"/>
      <c r="U28" s="74"/>
      <c r="V28" s="75"/>
    </row>
    <row r="29" spans="1:23" x14ac:dyDescent="0.2">
      <c r="A29" s="39" t="s">
        <v>30</v>
      </c>
      <c r="B29" s="73"/>
      <c r="C29" s="74"/>
      <c r="D29" s="75"/>
      <c r="E29" s="73"/>
      <c r="F29" s="74"/>
      <c r="G29" s="75"/>
      <c r="H29" s="73"/>
      <c r="I29" s="74"/>
      <c r="J29" s="75"/>
      <c r="K29" s="73"/>
      <c r="L29" s="74"/>
      <c r="M29" s="75"/>
      <c r="N29" s="73"/>
      <c r="O29" s="74"/>
      <c r="P29" s="75"/>
      <c r="Q29" s="73"/>
      <c r="R29" s="74"/>
      <c r="S29" s="75"/>
      <c r="T29" s="73"/>
      <c r="U29" s="74"/>
      <c r="V29" s="75"/>
    </row>
    <row r="30" spans="1:23" x14ac:dyDescent="0.2">
      <c r="A30" s="39" t="s">
        <v>31</v>
      </c>
      <c r="B30" s="73"/>
      <c r="C30" s="74"/>
      <c r="D30" s="75"/>
      <c r="E30" s="73"/>
      <c r="F30" s="74"/>
      <c r="G30" s="75"/>
      <c r="H30" s="73"/>
      <c r="I30" s="74"/>
      <c r="J30" s="75"/>
      <c r="K30" s="73"/>
      <c r="L30" s="74"/>
      <c r="M30" s="75"/>
      <c r="N30" s="73"/>
      <c r="O30" s="74"/>
      <c r="P30" s="75"/>
      <c r="Q30" s="73"/>
      <c r="R30" s="74"/>
      <c r="S30" s="75"/>
      <c r="T30" s="73"/>
      <c r="U30" s="74"/>
      <c r="V30" s="75"/>
    </row>
    <row r="31" spans="1:23" x14ac:dyDescent="0.2">
      <c r="A31" s="39" t="s">
        <v>32</v>
      </c>
      <c r="B31" s="73"/>
      <c r="C31" s="74"/>
      <c r="D31" s="75"/>
      <c r="E31" s="73"/>
      <c r="F31" s="74"/>
      <c r="G31" s="75"/>
      <c r="H31" s="73"/>
      <c r="I31" s="74"/>
      <c r="J31" s="75"/>
      <c r="K31" s="73"/>
      <c r="L31" s="74"/>
      <c r="M31" s="75"/>
      <c r="N31" s="73"/>
      <c r="O31" s="74"/>
      <c r="P31" s="75"/>
      <c r="Q31" s="73"/>
      <c r="R31" s="74"/>
      <c r="S31" s="75"/>
      <c r="T31" s="73"/>
      <c r="U31" s="74"/>
      <c r="V31" s="75"/>
    </row>
    <row r="32" spans="1:23" s="76" customFormat="1" x14ac:dyDescent="0.2">
      <c r="B32" s="77"/>
      <c r="C32" s="77"/>
      <c r="D32" s="77"/>
      <c r="E32" s="77"/>
      <c r="F32" s="77"/>
      <c r="G32" s="77"/>
      <c r="H32" s="77"/>
      <c r="I32" s="77"/>
      <c r="J32" s="77"/>
      <c r="K32" s="77"/>
      <c r="L32" s="77"/>
      <c r="M32" s="77"/>
      <c r="N32" s="77"/>
      <c r="O32" s="77"/>
      <c r="P32" s="77"/>
      <c r="Q32" s="77"/>
      <c r="R32" s="77"/>
      <c r="S32" s="77"/>
      <c r="T32" s="77"/>
      <c r="U32" s="77"/>
      <c r="V32" s="77"/>
      <c r="W32" s="77"/>
    </row>
    <row r="33" spans="1:22" s="78" customFormat="1" x14ac:dyDescent="0.2"/>
    <row r="35" spans="1:22" x14ac:dyDescent="0.2">
      <c r="A35" s="79" t="s">
        <v>55</v>
      </c>
      <c r="G35" s="80"/>
      <c r="H35" s="80"/>
    </row>
    <row r="36" spans="1:22" x14ac:dyDescent="0.2">
      <c r="G36" s="80"/>
      <c r="H36" s="80"/>
      <c r="I36" s="80"/>
      <c r="J36" s="80"/>
    </row>
    <row r="37" spans="1:22" x14ac:dyDescent="0.2">
      <c r="G37" s="80"/>
      <c r="H37" s="80"/>
      <c r="I37" s="80"/>
      <c r="J37" s="80"/>
    </row>
    <row r="38" spans="1:22" x14ac:dyDescent="0.2">
      <c r="G38" s="80"/>
      <c r="H38" s="80"/>
      <c r="I38" s="80"/>
      <c r="J38" s="80"/>
    </row>
    <row r="39" spans="1:22" x14ac:dyDescent="0.2">
      <c r="G39" s="80"/>
      <c r="H39" s="80"/>
      <c r="I39" s="80"/>
      <c r="J39" s="80"/>
    </row>
    <row r="40" spans="1:22" x14ac:dyDescent="0.2">
      <c r="G40" s="80"/>
      <c r="H40" s="80"/>
      <c r="I40" s="80"/>
      <c r="J40" s="80"/>
    </row>
    <row r="41" spans="1:22" x14ac:dyDescent="0.2">
      <c r="G41" s="80"/>
      <c r="H41" s="80"/>
      <c r="I41" s="80"/>
      <c r="J41" s="80"/>
    </row>
    <row r="42" spans="1:22" x14ac:dyDescent="0.2">
      <c r="G42" s="80"/>
      <c r="H42" s="80"/>
      <c r="I42" s="80"/>
      <c r="J42" s="80"/>
    </row>
    <row r="43" spans="1:22" x14ac:dyDescent="0.2">
      <c r="B43" s="80"/>
      <c r="C43" s="80"/>
      <c r="D43" s="80"/>
      <c r="E43" s="80"/>
      <c r="F43" s="80"/>
      <c r="G43" s="80"/>
      <c r="H43" s="80"/>
      <c r="I43" s="80"/>
      <c r="J43" s="80"/>
    </row>
    <row r="44" spans="1:22" x14ac:dyDescent="0.2">
      <c r="H44" s="80"/>
      <c r="I44" s="80"/>
      <c r="J44" s="80"/>
    </row>
    <row r="45" spans="1:22" x14ac:dyDescent="0.2">
      <c r="I45" s="80"/>
      <c r="J45" s="80"/>
      <c r="K45" s="80"/>
      <c r="L45" s="80"/>
      <c r="N45" s="80"/>
    </row>
    <row r="46" spans="1:22" x14ac:dyDescent="0.2">
      <c r="I46" s="80"/>
      <c r="J46" s="80"/>
      <c r="K46" s="80"/>
      <c r="L46" s="80"/>
      <c r="M46" s="80"/>
      <c r="N46" s="80"/>
      <c r="T46" s="80"/>
    </row>
    <row r="47" spans="1:22" x14ac:dyDescent="0.2">
      <c r="L47" s="80"/>
      <c r="M47" s="80"/>
      <c r="N47" s="80"/>
    </row>
    <row r="48" spans="1:22" x14ac:dyDescent="0.2">
      <c r="L48" s="80"/>
      <c r="M48" s="80"/>
      <c r="N48" s="80"/>
      <c r="U48" s="80"/>
      <c r="V48" s="80"/>
    </row>
    <row r="49" spans="1:22" x14ac:dyDescent="0.2">
      <c r="L49" s="80"/>
      <c r="M49" s="80"/>
      <c r="N49" s="80"/>
      <c r="U49" s="80"/>
      <c r="V49" s="80"/>
    </row>
    <row r="50" spans="1:22" x14ac:dyDescent="0.2">
      <c r="L50" s="80"/>
      <c r="M50" s="80"/>
      <c r="N50" s="80"/>
      <c r="U50" s="80"/>
      <c r="V50" s="80"/>
    </row>
    <row r="63" spans="1:22" x14ac:dyDescent="0.2">
      <c r="A63" s="81" t="s">
        <v>56</v>
      </c>
    </row>
  </sheetData>
  <mergeCells count="109">
    <mergeCell ref="T30:V30"/>
    <mergeCell ref="B31:D31"/>
    <mergeCell ref="E31:G31"/>
    <mergeCell ref="H31:J31"/>
    <mergeCell ref="K31:M31"/>
    <mergeCell ref="N31:P31"/>
    <mergeCell ref="Q31:S31"/>
    <mergeCell ref="T31:V31"/>
    <mergeCell ref="B30:D30"/>
    <mergeCell ref="E30:G30"/>
    <mergeCell ref="H30:J30"/>
    <mergeCell ref="K30:M30"/>
    <mergeCell ref="N30:P30"/>
    <mergeCell ref="Q30:S30"/>
    <mergeCell ref="T28:V28"/>
    <mergeCell ref="B29:D29"/>
    <mergeCell ref="E29:G29"/>
    <mergeCell ref="H29:J29"/>
    <mergeCell ref="K29:M29"/>
    <mergeCell ref="N29:P29"/>
    <mergeCell ref="Q29:S29"/>
    <mergeCell ref="T29:V29"/>
    <mergeCell ref="B28:D28"/>
    <mergeCell ref="E28:G28"/>
    <mergeCell ref="H28:J28"/>
    <mergeCell ref="K28:M28"/>
    <mergeCell ref="N28:P28"/>
    <mergeCell ref="Q28:S28"/>
    <mergeCell ref="T26:V26"/>
    <mergeCell ref="B27:D27"/>
    <mergeCell ref="E27:G27"/>
    <mergeCell ref="H27:J27"/>
    <mergeCell ref="K27:M27"/>
    <mergeCell ref="N27:P27"/>
    <mergeCell ref="Q27:S27"/>
    <mergeCell ref="T27:V27"/>
    <mergeCell ref="B26:D26"/>
    <mergeCell ref="E26:G26"/>
    <mergeCell ref="H26:J26"/>
    <mergeCell ref="K26:M26"/>
    <mergeCell ref="N26:P26"/>
    <mergeCell ref="Q26:S26"/>
    <mergeCell ref="T24:V24"/>
    <mergeCell ref="B25:D25"/>
    <mergeCell ref="E25:G25"/>
    <mergeCell ref="H25:J25"/>
    <mergeCell ref="K25:M25"/>
    <mergeCell ref="N25:P25"/>
    <mergeCell ref="Q25:S25"/>
    <mergeCell ref="T25:V25"/>
    <mergeCell ref="B24:D24"/>
    <mergeCell ref="E24:G24"/>
    <mergeCell ref="H24:J24"/>
    <mergeCell ref="K24:M24"/>
    <mergeCell ref="N24:P24"/>
    <mergeCell ref="Q24:S24"/>
    <mergeCell ref="T22:V22"/>
    <mergeCell ref="B23:D23"/>
    <mergeCell ref="E23:G23"/>
    <mergeCell ref="H23:J23"/>
    <mergeCell ref="K23:M23"/>
    <mergeCell ref="N23:P23"/>
    <mergeCell ref="Q23:S23"/>
    <mergeCell ref="T23:V23"/>
    <mergeCell ref="B22:D22"/>
    <mergeCell ref="E22:G22"/>
    <mergeCell ref="H22:J22"/>
    <mergeCell ref="K22:M22"/>
    <mergeCell ref="N22:P22"/>
    <mergeCell ref="Q22:S22"/>
    <mergeCell ref="T20:V20"/>
    <mergeCell ref="B21:D21"/>
    <mergeCell ref="E21:G21"/>
    <mergeCell ref="H21:J21"/>
    <mergeCell ref="K21:M21"/>
    <mergeCell ref="N21:P21"/>
    <mergeCell ref="Q21:S21"/>
    <mergeCell ref="T21:V21"/>
    <mergeCell ref="B20:D20"/>
    <mergeCell ref="E20:G20"/>
    <mergeCell ref="H20:J20"/>
    <mergeCell ref="K20:M20"/>
    <mergeCell ref="N20:P20"/>
    <mergeCell ref="Q20:S20"/>
    <mergeCell ref="Q18:S18"/>
    <mergeCell ref="T18:V18"/>
    <mergeCell ref="B19:D19"/>
    <mergeCell ref="E19:G19"/>
    <mergeCell ref="H19:J19"/>
    <mergeCell ref="K19:M19"/>
    <mergeCell ref="N19:P19"/>
    <mergeCell ref="Q19:S19"/>
    <mergeCell ref="T19:V19"/>
    <mergeCell ref="H17:J17"/>
    <mergeCell ref="K17:M17"/>
    <mergeCell ref="N17:P17"/>
    <mergeCell ref="Q17:S17"/>
    <mergeCell ref="T17:V17"/>
    <mergeCell ref="B18:D18"/>
    <mergeCell ref="E18:G18"/>
    <mergeCell ref="H18:J18"/>
    <mergeCell ref="K18:M18"/>
    <mergeCell ref="N18:P18"/>
    <mergeCell ref="A1:D1"/>
    <mergeCell ref="A2:D2"/>
    <mergeCell ref="B3:D3"/>
    <mergeCell ref="B4:D4"/>
    <mergeCell ref="B17:D17"/>
    <mergeCell ref="E17:G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HUB</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2020-01-28T16:17:08Z</dcterms:modified>
</cp:coreProperties>
</file>