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brandy\Desktop\"/>
    </mc:Choice>
  </mc:AlternateContent>
  <bookViews>
    <workbookView xWindow="7740" yWindow="-180" windowWidth="17115" windowHeight="9855"/>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H5" i="4" l="1"/>
  <c r="H4" i="4"/>
  <c r="H4" i="9"/>
  <c r="H4" i="5"/>
  <c r="H4" i="3"/>
  <c r="H4" i="2"/>
  <c r="F8" i="1" l="1"/>
  <c r="H6" i="4"/>
  <c r="F9" i="1" s="1"/>
  <c r="H7" i="4"/>
  <c r="F10" i="1" s="1"/>
  <c r="H8" i="4"/>
  <c r="F11" i="1" s="1"/>
  <c r="H9" i="4"/>
  <c r="F12" i="1" s="1"/>
  <c r="F7" i="1"/>
  <c r="J7" i="1"/>
  <c r="K7" i="1" s="1"/>
  <c r="J9" i="1"/>
  <c r="K9" i="1" s="1"/>
  <c r="J8" i="1"/>
  <c r="K8" i="1" s="1"/>
  <c r="J10" i="1"/>
  <c r="K10" i="1" s="1"/>
  <c r="J11" i="1"/>
  <c r="K11" i="1" s="1"/>
  <c r="J12" i="1"/>
  <c r="K12" i="1" s="1"/>
  <c r="J6" i="1"/>
  <c r="A10" i="1"/>
  <c r="A11" i="1"/>
  <c r="A12" i="1"/>
  <c r="H9" i="9"/>
  <c r="E12" i="1" s="1"/>
  <c r="H8" i="9"/>
  <c r="E11" i="1" s="1"/>
  <c r="H7" i="9"/>
  <c r="E10" i="1" s="1"/>
  <c r="H6" i="9"/>
  <c r="E9" i="1" s="1"/>
  <c r="H5" i="9"/>
  <c r="E8" i="1" s="1"/>
  <c r="E7" i="1"/>
  <c r="H9" i="5"/>
  <c r="D12" i="1" s="1"/>
  <c r="H8" i="5"/>
  <c r="D11" i="1" s="1"/>
  <c r="H7" i="5"/>
  <c r="D10" i="1" s="1"/>
  <c r="H6" i="5"/>
  <c r="D9" i="1" s="1"/>
  <c r="H5" i="5"/>
  <c r="D8" i="1" s="1"/>
  <c r="D7" i="1"/>
  <c r="H9" i="3"/>
  <c r="C12" i="1" s="1"/>
  <c r="H8" i="3"/>
  <c r="C11" i="1" s="1"/>
  <c r="H7" i="3"/>
  <c r="C10" i="1" s="1"/>
  <c r="H6" i="3"/>
  <c r="C9" i="1" s="1"/>
  <c r="H5" i="3"/>
  <c r="C8" i="1" s="1"/>
  <c r="C7" i="1"/>
  <c r="L8" i="1" l="1"/>
  <c r="L9" i="1"/>
  <c r="L11" i="1"/>
  <c r="L10" i="1"/>
  <c r="L7" i="1"/>
  <c r="L12" i="1"/>
  <c r="H7" i="2"/>
  <c r="H8" i="2"/>
  <c r="H9" i="2"/>
  <c r="B12" i="1" s="1"/>
  <c r="G12" i="1" s="1"/>
  <c r="N12" i="1" s="1"/>
  <c r="H5" i="2"/>
  <c r="B8" i="1" s="1"/>
  <c r="H6" i="2"/>
  <c r="B9" i="1" s="1"/>
  <c r="B7" i="1"/>
  <c r="B10" i="1" l="1"/>
  <c r="G10" i="1" s="1"/>
  <c r="N10" i="1" s="1"/>
  <c r="B11" i="1"/>
  <c r="G11" i="1" s="1"/>
  <c r="A8" i="1"/>
  <c r="A9" i="1"/>
  <c r="A7" i="1"/>
  <c r="N11" i="1" l="1"/>
  <c r="G7" i="1"/>
  <c r="H11" i="1" s="1"/>
  <c r="G9" i="1"/>
  <c r="N9" i="1" s="1"/>
  <c r="G8" i="1"/>
  <c r="N8" i="1" l="1"/>
  <c r="H8" i="1"/>
  <c r="H7" i="1"/>
  <c r="N7" i="1"/>
  <c r="H9" i="1"/>
  <c r="H10" i="1"/>
  <c r="H12" i="1"/>
  <c r="O8" i="1" l="1"/>
  <c r="O9" i="1"/>
  <c r="O11" i="1"/>
  <c r="O10" i="1"/>
  <c r="O12" i="1"/>
  <c r="O7" i="1"/>
</calcChain>
</file>

<file path=xl/sharedStrings.xml><?xml version="1.0" encoding="utf-8"?>
<sst xmlns="http://schemas.openxmlformats.org/spreadsheetml/2006/main" count="102" uniqueCount="44">
  <si>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</si>
  <si>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</si>
  <si>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</si>
  <si>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</si>
  <si>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</si>
  <si>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</si>
  <si>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</si>
  <si>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</si>
  <si>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</si>
  <si>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</si>
  <si>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</si>
  <si>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</si>
  <si>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</si>
  <si>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</si>
  <si>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</si>
  <si>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</si>
  <si>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</si>
  <si>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</si>
  <si>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</si>
  <si>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</si>
  <si>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</si>
  <si>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</si>
  <si>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Bisk</t>
  </si>
  <si>
    <t>Ecity Interactive</t>
  </si>
  <si>
    <t>Eduvantis</t>
  </si>
  <si>
    <t>Ideas United</t>
  </si>
  <si>
    <t>Traffik</t>
  </si>
  <si>
    <t>Vision Point Marketing</t>
  </si>
  <si>
    <t>RFP730-20046 Bauer College Marketing Strategy and Service</t>
  </si>
  <si>
    <t xml:space="preserve">University of Houston Evaluation Matrix         
</t>
  </si>
  <si>
    <t>Name</t>
  </si>
  <si>
    <t>Evaluation Due Date</t>
  </si>
  <si>
    <t xml:space="preserve">Committee Members: </t>
  </si>
  <si>
    <t xml:space="preserve"> Criteria 1</t>
  </si>
  <si>
    <t xml:space="preserve"> Criteria 2</t>
  </si>
  <si>
    <t xml:space="preserve"> Criteria 3</t>
  </si>
  <si>
    <t xml:space="preserve"> Criteria 4</t>
  </si>
  <si>
    <t>List purchase price **ONLY LEISER SILVA WILL EVALUATE COST**</t>
  </si>
  <si>
    <t>Reputation of the vendor and of the vendor’s goods or services</t>
  </si>
  <si>
    <t>Quality of the vendor’s goods or services</t>
  </si>
  <si>
    <t>Extent to which the goods or services meet UHS’ needs</t>
  </si>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</sst>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b/>
      <sz val="10"/>
      <color rgb="FF000000"/>
      <name val="Arial"/>
      <family val="2"/>
    </font>
    <font>
      <sz val="9"/>
      <name val="Arial"/>
      <family val="2"/>
    </font>
    <font>
      <b/>
      <sz val="11"/>
      <color rgb="FFFF0000"/>
      <name val="Arial"/>
      <family val="2"/>
    </font>
    <font>
      <b/>
      <sz val="8"/>
      <name val="Arial"/>
      <family val="2"/>
    </font>
    <font>
      <b/>
      <sz val="10"/>
      <color rgb="FFFF0000"/>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cellStyleXfs>
  <cellXfs count="90">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6" fillId="0" borderId="10" xfId="47" applyFont="1" applyBorder="1" applyAlignment="1">
      <alignment horizontal="left"/>
    </xf>
    <xf numFmtId="0" fontId="41"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2" fillId="25" borderId="0" xfId="98" applyFont="1" applyFill="1" applyAlignment="1">
      <alignment horizontal="left" wrapText="1"/>
    </xf>
    <xf numFmtId="0" fontId="12" fillId="25" borderId="0" xfId="98" applyFont="1" applyFill="1" applyAlignment="1">
      <alignment wrapText="1"/>
    </xf>
    <xf numFmtId="0" fontId="14" fillId="25" borderId="0" xfId="98" applyFont="1" applyFill="1"/>
    <xf numFmtId="0" fontId="12" fillId="0" borderId="0" xfId="98" applyFont="1" applyFill="1" applyAlignment="1">
      <alignment horizontal="left"/>
    </xf>
    <xf numFmtId="0" fontId="13" fillId="25" borderId="0" xfId="98" applyFont="1" applyFill="1"/>
    <xf numFmtId="0" fontId="42" fillId="25" borderId="0" xfId="102" applyFont="1" applyFill="1" applyBorder="1" applyAlignment="1"/>
    <xf numFmtId="0" fontId="14" fillId="26" borderId="0" xfId="102" applyFont="1" applyFill="1" applyBorder="1" applyAlignment="1">
      <alignment horizontal="center"/>
    </xf>
    <xf numFmtId="164" fontId="42" fillId="0" borderId="0" xfId="102" applyNumberFormat="1" applyFont="1" applyFill="1" applyBorder="1" applyAlignment="1">
      <alignment horizontal="center"/>
    </xf>
    <xf numFmtId="0" fontId="43" fillId="25" borderId="0" xfId="102" applyFont="1" applyFill="1" applyBorder="1" applyAlignment="1"/>
    <xf numFmtId="0" fontId="44" fillId="0" borderId="0" xfId="102" applyFont="1" applyAlignment="1">
      <alignment horizontal="left"/>
    </xf>
    <xf numFmtId="0" fontId="45" fillId="25" borderId="0" xfId="98" applyFont="1" applyFill="1"/>
    <xf numFmtId="0" fontId="14" fillId="25" borderId="0" xfId="98" applyFont="1" applyFill="1" applyAlignment="1">
      <alignment horizontal="center"/>
    </xf>
    <xf numFmtId="0" fontId="41" fillId="27" borderId="16" xfId="98" applyFont="1" applyFill="1" applyBorder="1" applyAlignment="1">
      <alignment horizontal="left"/>
    </xf>
    <xf numFmtId="0" fontId="41" fillId="27" borderId="17" xfId="98" applyFont="1" applyFill="1" applyBorder="1" applyAlignment="1">
      <alignment horizontal="left"/>
    </xf>
    <xf numFmtId="0" fontId="41" fillId="27" borderId="18" xfId="98" applyFont="1" applyFill="1" applyBorder="1" applyAlignment="1">
      <alignment horizontal="left"/>
    </xf>
    <xf numFmtId="0" fontId="46" fillId="25" borderId="19" xfId="98" applyFont="1" applyFill="1" applyBorder="1" applyAlignment="1">
      <alignment horizontal="left" vertical="top" wrapText="1"/>
    </xf>
    <xf numFmtId="0" fontId="46" fillId="25" borderId="20" xfId="98" applyFont="1" applyFill="1" applyBorder="1" applyAlignment="1">
      <alignment horizontal="left" vertical="top" wrapText="1"/>
    </xf>
    <xf numFmtId="0" fontId="46" fillId="25" borderId="21" xfId="98" applyFont="1" applyFill="1" applyBorder="1" applyAlignment="1">
      <alignment horizontal="left" vertical="top" wrapText="1"/>
    </xf>
    <xf numFmtId="0" fontId="39" fillId="25" borderId="19" xfId="98" applyFont="1" applyFill="1" applyBorder="1" applyAlignment="1">
      <alignment horizontal="left" vertical="top" wrapText="1"/>
    </xf>
    <xf numFmtId="0" fontId="39" fillId="25" borderId="20" xfId="98" applyFont="1" applyFill="1" applyBorder="1" applyAlignment="1">
      <alignment horizontal="left" vertical="top" wrapText="1"/>
    </xf>
    <xf numFmtId="0" fontId="39" fillId="25" borderId="21" xfId="98" applyFont="1" applyFill="1" applyBorder="1" applyAlignment="1">
      <alignment horizontal="left" vertical="top" wrapText="1"/>
    </xf>
    <xf numFmtId="0" fontId="47" fillId="25" borderId="0" xfId="98" applyFont="1" applyFill="1" applyAlignment="1">
      <alignment wrapText="1"/>
    </xf>
    <xf numFmtId="0" fontId="47" fillId="24" borderId="22" xfId="98" applyFont="1" applyFill="1" applyBorder="1" applyAlignment="1">
      <alignment horizontal="center" wrapText="1"/>
    </xf>
    <xf numFmtId="0" fontId="47" fillId="24" borderId="23" xfId="98" applyFont="1" applyFill="1" applyBorder="1" applyAlignment="1">
      <alignment horizontal="center" wrapText="1"/>
    </xf>
    <xf numFmtId="0" fontId="47" fillId="24" borderId="24" xfId="98" applyFont="1" applyFill="1" applyBorder="1" applyAlignment="1">
      <alignment horizontal="center" wrapText="1"/>
    </xf>
    <xf numFmtId="0" fontId="47" fillId="25" borderId="0" xfId="98" applyFont="1" applyFill="1" applyAlignment="1">
      <alignment horizontal="center" wrapText="1"/>
    </xf>
    <xf numFmtId="0" fontId="45" fillId="25" borderId="11" xfId="98" applyFont="1" applyFill="1" applyBorder="1" applyAlignment="1">
      <alignment wrapText="1"/>
    </xf>
    <xf numFmtId="0" fontId="14" fillId="26" borderId="25" xfId="98" applyFont="1" applyFill="1" applyBorder="1" applyAlignment="1">
      <alignment horizontal="center"/>
    </xf>
    <xf numFmtId="0" fontId="14" fillId="26" borderId="26" xfId="98" applyFont="1" applyFill="1" applyBorder="1" applyAlignment="1">
      <alignment horizontal="center"/>
    </xf>
    <xf numFmtId="0" fontId="14" fillId="26" borderId="27" xfId="98" applyFont="1" applyFill="1" applyBorder="1" applyAlignment="1">
      <alignment horizontal="center"/>
    </xf>
    <xf numFmtId="0" fontId="45" fillId="25" borderId="12" xfId="98" applyFont="1" applyFill="1" applyBorder="1" applyAlignment="1">
      <alignment wrapText="1"/>
    </xf>
    <xf numFmtId="0" fontId="14" fillId="26" borderId="15" xfId="98" applyFont="1" applyFill="1" applyBorder="1" applyAlignment="1">
      <alignment horizontal="center"/>
    </xf>
    <xf numFmtId="0" fontId="14" fillId="26" borderId="12" xfId="98" applyFont="1" applyFill="1" applyBorder="1" applyAlignment="1">
      <alignment horizontal="center"/>
    </xf>
    <xf numFmtId="0" fontId="14" fillId="26" borderId="28" xfId="98" applyFont="1" applyFill="1" applyBorder="1" applyAlignment="1">
      <alignment horizontal="center"/>
    </xf>
    <xf numFmtId="0" fontId="14" fillId="28" borderId="0" xfId="98" applyFont="1" applyFill="1" applyBorder="1"/>
    <xf numFmtId="0" fontId="14" fillId="28" borderId="29" xfId="98" applyFont="1" applyFill="1" applyBorder="1"/>
    <xf numFmtId="0" fontId="14" fillId="25" borderId="10" xfId="98" applyFont="1" applyFill="1" applyBorder="1"/>
    <xf numFmtId="0" fontId="48" fillId="25" borderId="0" xfId="98" applyFont="1" applyFill="1"/>
    <xf numFmtId="0" fontId="14" fillId="25" borderId="0" xfId="98" applyFont="1" applyFill="1" applyAlignment="1">
      <alignment wrapText="1"/>
    </xf>
    <xf numFmtId="0" fontId="40" fillId="25" borderId="0" xfId="98" applyFont="1" applyFill="1"/>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9525</xdr:colOff>
      <xdr:row>29</xdr:row>
      <xdr:rowOff>9525</xdr:rowOff>
    </xdr:from>
    <xdr:ext cx="6800850" cy="3533775"/>
    <xdr:sp macro="" textlink="">
      <xdr:nvSpPr>
        <xdr:cNvPr id="2" name="TextBox 1"/>
        <xdr:cNvSpPr txBox="1"/>
      </xdr:nvSpPr>
      <xdr:spPr>
        <a:xfrm>
          <a:off x="9525" y="57435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workbookViewId="0">
      <selection activeCell="C12" sqref="C12"/>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5"/>
      <c r="B3" s="45"/>
      <c r="C3" s="45"/>
      <c r="D3" s="9" t="s">
        <v>7</v>
      </c>
      <c r="E3" s="10" t="s">
        <v>8</v>
      </c>
      <c r="F3" s="10" t="s">
        <v>9</v>
      </c>
      <c r="G3" s="10" t="s">
        <v>10</v>
      </c>
      <c r="H3" s="11" t="s">
        <v>11</v>
      </c>
    </row>
    <row r="4" spans="1:11" x14ac:dyDescent="0.2">
      <c r="A4" s="46" t="s">
        <v>22</v>
      </c>
      <c r="B4" s="46"/>
      <c r="C4" s="46"/>
      <c r="D4" s="40">
        <v>0</v>
      </c>
      <c r="E4" s="40">
        <v>8</v>
      </c>
      <c r="F4" s="40">
        <v>8.8000000000000007</v>
      </c>
      <c r="G4" s="40">
        <v>10.8</v>
      </c>
      <c r="H4" s="12">
        <f t="shared" ref="H4:H9" si="0">SUM(D4:G4)</f>
        <v>27.6</v>
      </c>
    </row>
    <row r="5" spans="1:11" x14ac:dyDescent="0.2">
      <c r="A5" s="46" t="s">
        <v>23</v>
      </c>
      <c r="B5" s="46"/>
      <c r="C5" s="46"/>
      <c r="D5" s="40">
        <v>0</v>
      </c>
      <c r="E5" s="40">
        <v>18</v>
      </c>
      <c r="F5" s="40">
        <v>18</v>
      </c>
      <c r="G5" s="40">
        <v>28.799999999999997</v>
      </c>
      <c r="H5" s="12">
        <f t="shared" si="0"/>
        <v>64.8</v>
      </c>
      <c r="K5" s="5"/>
    </row>
    <row r="6" spans="1:11" x14ac:dyDescent="0.2">
      <c r="A6" s="46" t="s">
        <v>24</v>
      </c>
      <c r="B6" s="46"/>
      <c r="C6" s="46"/>
      <c r="D6" s="40">
        <v>0</v>
      </c>
      <c r="E6" s="40">
        <v>12</v>
      </c>
      <c r="F6" s="40">
        <v>8</v>
      </c>
      <c r="G6" s="40">
        <v>12</v>
      </c>
      <c r="H6" s="12">
        <f t="shared" si="0"/>
        <v>32</v>
      </c>
      <c r="K6" s="5"/>
    </row>
    <row r="7" spans="1:11" x14ac:dyDescent="0.2">
      <c r="A7" s="46" t="s">
        <v>25</v>
      </c>
      <c r="B7" s="46"/>
      <c r="C7" s="46"/>
      <c r="D7" s="40">
        <v>0</v>
      </c>
      <c r="E7" s="40">
        <v>16</v>
      </c>
      <c r="F7" s="40">
        <v>16.8</v>
      </c>
      <c r="G7" s="40">
        <v>25.200000000000003</v>
      </c>
      <c r="H7" s="12">
        <f t="shared" si="0"/>
        <v>58</v>
      </c>
    </row>
    <row r="8" spans="1:11" x14ac:dyDescent="0.2">
      <c r="A8" s="46" t="s">
        <v>26</v>
      </c>
      <c r="B8" s="46"/>
      <c r="C8" s="46"/>
      <c r="D8" s="40">
        <v>0</v>
      </c>
      <c r="E8" s="40">
        <v>16.8</v>
      </c>
      <c r="F8" s="40">
        <v>17.600000000000001</v>
      </c>
      <c r="G8" s="40">
        <v>25.799999999999997</v>
      </c>
      <c r="H8" s="12">
        <f t="shared" si="0"/>
        <v>60.2</v>
      </c>
    </row>
    <row r="9" spans="1:11" x14ac:dyDescent="0.2">
      <c r="A9" s="46" t="s">
        <v>27</v>
      </c>
      <c r="B9" s="46"/>
      <c r="C9" s="46"/>
      <c r="D9" s="40">
        <v>0</v>
      </c>
      <c r="E9" s="40">
        <v>15.2</v>
      </c>
      <c r="F9" s="40">
        <v>18.399999999999999</v>
      </c>
      <c r="G9" s="40">
        <v>28.200000000000003</v>
      </c>
      <c r="H9" s="12">
        <f t="shared" si="0"/>
        <v>61.8</v>
      </c>
    </row>
  </sheetData>
  <mergeCells count="7">
    <mergeCell ref="A3:C3"/>
    <mergeCell ref="A7:C7"/>
    <mergeCell ref="A8:C8"/>
    <mergeCell ref="A9:C9"/>
    <mergeCell ref="A4:C4"/>
    <mergeCell ref="A5:C5"/>
    <mergeCell ref="A6:C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H5" sqref="H5"/>
    </sheetView>
  </sheetViews>
  <sheetFormatPr defaultRowHeight="12.75" x14ac:dyDescent="0.2"/>
  <sheetData>
    <row r="1" spans="1:8" ht="15.75" x14ac:dyDescent="0.25">
      <c r="A1" s="13" t="s">
        <v>0</v>
      </c>
      <c r="B1" s="8"/>
      <c r="C1" s="8"/>
      <c r="D1" s="8"/>
      <c r="E1" s="4"/>
      <c r="F1" s="4"/>
      <c r="G1" s="4"/>
      <c r="H1" s="4"/>
    </row>
    <row r="2" spans="1:8" ht="15.75" x14ac:dyDescent="0.25">
      <c r="A2" s="4"/>
      <c r="B2" s="3"/>
      <c r="C2" s="3"/>
      <c r="D2" s="3"/>
      <c r="E2" s="3"/>
      <c r="F2" s="3"/>
      <c r="G2" s="3"/>
      <c r="H2" s="3"/>
    </row>
    <row r="3" spans="1:8" x14ac:dyDescent="0.2">
      <c r="A3" s="45"/>
      <c r="B3" s="45"/>
      <c r="C3" s="45"/>
      <c r="D3" s="9" t="s">
        <v>7</v>
      </c>
      <c r="E3" s="10" t="s">
        <v>8</v>
      </c>
      <c r="F3" s="10" t="s">
        <v>9</v>
      </c>
      <c r="G3" s="10" t="s">
        <v>10</v>
      </c>
      <c r="H3" s="11" t="s">
        <v>11</v>
      </c>
    </row>
    <row r="4" spans="1:8" x14ac:dyDescent="0.2">
      <c r="A4" s="46" t="s">
        <v>22</v>
      </c>
      <c r="B4" s="46"/>
      <c r="C4" s="46"/>
      <c r="D4" s="41">
        <v>0</v>
      </c>
      <c r="E4" s="41">
        <v>10</v>
      </c>
      <c r="F4" s="41">
        <v>8</v>
      </c>
      <c r="G4" s="41">
        <v>12</v>
      </c>
      <c r="H4" s="12">
        <f t="shared" ref="H4:H9" si="0">SUM(D4:G4)</f>
        <v>30</v>
      </c>
    </row>
    <row r="5" spans="1:8" x14ac:dyDescent="0.2">
      <c r="A5" s="46" t="s">
        <v>23</v>
      </c>
      <c r="B5" s="46"/>
      <c r="C5" s="46"/>
      <c r="D5" s="41">
        <v>0</v>
      </c>
      <c r="E5" s="41">
        <v>16</v>
      </c>
      <c r="F5" s="41">
        <v>18</v>
      </c>
      <c r="G5" s="41">
        <v>30</v>
      </c>
      <c r="H5" s="12">
        <f t="shared" si="0"/>
        <v>64</v>
      </c>
    </row>
    <row r="6" spans="1:8" x14ac:dyDescent="0.2">
      <c r="A6" s="46" t="s">
        <v>24</v>
      </c>
      <c r="B6" s="46"/>
      <c r="C6" s="46"/>
      <c r="D6" s="41">
        <v>0</v>
      </c>
      <c r="E6" s="41">
        <v>14</v>
      </c>
      <c r="F6" s="41">
        <v>14</v>
      </c>
      <c r="G6" s="41">
        <v>21</v>
      </c>
      <c r="H6" s="12">
        <f t="shared" si="0"/>
        <v>49</v>
      </c>
    </row>
    <row r="7" spans="1:8" x14ac:dyDescent="0.2">
      <c r="A7" s="46" t="s">
        <v>25</v>
      </c>
      <c r="B7" s="46"/>
      <c r="C7" s="46"/>
      <c r="D7" s="41">
        <v>0</v>
      </c>
      <c r="E7" s="41">
        <v>12</v>
      </c>
      <c r="F7" s="41">
        <v>16</v>
      </c>
      <c r="G7" s="41">
        <v>9</v>
      </c>
      <c r="H7" s="12">
        <f t="shared" si="0"/>
        <v>37</v>
      </c>
    </row>
    <row r="8" spans="1:8" x14ac:dyDescent="0.2">
      <c r="A8" s="46" t="s">
        <v>26</v>
      </c>
      <c r="B8" s="46"/>
      <c r="C8" s="46"/>
      <c r="D8" s="41">
        <v>0</v>
      </c>
      <c r="E8" s="41">
        <v>16</v>
      </c>
      <c r="F8" s="41">
        <v>16</v>
      </c>
      <c r="G8" s="41">
        <v>24</v>
      </c>
      <c r="H8" s="12">
        <f t="shared" si="0"/>
        <v>56</v>
      </c>
    </row>
    <row r="9" spans="1:8" x14ac:dyDescent="0.2">
      <c r="A9" s="46" t="s">
        <v>27</v>
      </c>
      <c r="B9" s="46"/>
      <c r="C9" s="46"/>
      <c r="D9" s="41">
        <v>0</v>
      </c>
      <c r="E9" s="41">
        <v>20</v>
      </c>
      <c r="F9" s="41">
        <v>20</v>
      </c>
      <c r="G9" s="41">
        <v>28.200000000000003</v>
      </c>
      <c r="H9" s="12">
        <f t="shared" si="0"/>
        <v>68.2</v>
      </c>
    </row>
  </sheetData>
  <mergeCells count="7">
    <mergeCell ref="A3:C3"/>
    <mergeCell ref="A7:C7"/>
    <mergeCell ref="A8:C8"/>
    <mergeCell ref="A9:C9"/>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H5" sqref="H5"/>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6" t="s">
        <v>22</v>
      </c>
      <c r="B4" s="46"/>
      <c r="C4" s="46"/>
      <c r="D4" s="42">
        <v>0</v>
      </c>
      <c r="E4" s="42">
        <v>4</v>
      </c>
      <c r="F4" s="42">
        <v>4</v>
      </c>
      <c r="G4" s="42">
        <v>18</v>
      </c>
      <c r="H4" s="12">
        <f t="shared" ref="H4:H9" si="0">SUM(D4:G4)</f>
        <v>26</v>
      </c>
      <c r="I4" s="7"/>
    </row>
    <row r="5" spans="1:9" x14ac:dyDescent="0.2">
      <c r="A5" s="46" t="s">
        <v>23</v>
      </c>
      <c r="B5" s="46"/>
      <c r="C5" s="46"/>
      <c r="D5" s="42">
        <v>0</v>
      </c>
      <c r="E5" s="42">
        <v>20</v>
      </c>
      <c r="F5" s="42">
        <v>18</v>
      </c>
      <c r="G5" s="42">
        <v>25.799999999999997</v>
      </c>
      <c r="H5" s="12">
        <f t="shared" si="0"/>
        <v>63.8</v>
      </c>
      <c r="I5" s="7"/>
    </row>
    <row r="6" spans="1:9" x14ac:dyDescent="0.2">
      <c r="A6" s="46" t="s">
        <v>24</v>
      </c>
      <c r="B6" s="46"/>
      <c r="C6" s="46"/>
      <c r="D6" s="42">
        <v>0</v>
      </c>
      <c r="E6" s="42">
        <v>16</v>
      </c>
      <c r="F6" s="42">
        <v>14</v>
      </c>
      <c r="G6" s="42">
        <v>12</v>
      </c>
      <c r="H6" s="12">
        <f t="shared" si="0"/>
        <v>42</v>
      </c>
      <c r="I6" s="7"/>
    </row>
    <row r="7" spans="1:9" x14ac:dyDescent="0.2">
      <c r="A7" s="46" t="s">
        <v>25</v>
      </c>
      <c r="B7" s="46"/>
      <c r="C7" s="46"/>
      <c r="D7" s="42">
        <v>0</v>
      </c>
      <c r="E7" s="42">
        <v>12</v>
      </c>
      <c r="F7" s="42">
        <v>16</v>
      </c>
      <c r="G7" s="42">
        <v>22.799999999999997</v>
      </c>
      <c r="H7" s="12">
        <f t="shared" si="0"/>
        <v>50.8</v>
      </c>
      <c r="I7" s="7"/>
    </row>
    <row r="8" spans="1:9" x14ac:dyDescent="0.2">
      <c r="A8" s="46" t="s">
        <v>26</v>
      </c>
      <c r="B8" s="46"/>
      <c r="C8" s="46"/>
      <c r="D8" s="42">
        <v>0</v>
      </c>
      <c r="E8" s="42">
        <v>18</v>
      </c>
      <c r="F8" s="42">
        <v>16</v>
      </c>
      <c r="G8" s="42">
        <v>30</v>
      </c>
      <c r="H8" s="12">
        <f t="shared" si="0"/>
        <v>64</v>
      </c>
      <c r="I8" s="7"/>
    </row>
    <row r="9" spans="1:9" x14ac:dyDescent="0.2">
      <c r="A9" s="46" t="s">
        <v>27</v>
      </c>
      <c r="B9" s="46"/>
      <c r="C9" s="46"/>
      <c r="D9" s="42">
        <v>0</v>
      </c>
      <c r="E9" s="42">
        <v>12</v>
      </c>
      <c r="F9" s="42">
        <v>12</v>
      </c>
      <c r="G9" s="42">
        <v>30</v>
      </c>
      <c r="H9" s="12">
        <f t="shared" si="0"/>
        <v>54</v>
      </c>
      <c r="I9" s="7"/>
    </row>
  </sheetData>
  <mergeCells count="7">
    <mergeCell ref="A3:C3"/>
    <mergeCell ref="A7:C7"/>
    <mergeCell ref="A8:C8"/>
    <mergeCell ref="A9:C9"/>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I40" sqref="I40"/>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6" t="s">
        <v>22</v>
      </c>
      <c r="B4" s="46"/>
      <c r="C4" s="46"/>
      <c r="D4" s="43">
        <v>0</v>
      </c>
      <c r="E4" s="43">
        <v>12</v>
      </c>
      <c r="F4" s="43">
        <v>12</v>
      </c>
      <c r="G4" s="43">
        <v>18</v>
      </c>
      <c r="H4" s="12">
        <f t="shared" ref="H4:H9" si="0">SUM(D4:G4)</f>
        <v>42</v>
      </c>
      <c r="I4" s="7"/>
    </row>
    <row r="5" spans="1:9" x14ac:dyDescent="0.2">
      <c r="A5" s="46" t="s">
        <v>23</v>
      </c>
      <c r="B5" s="46"/>
      <c r="C5" s="46"/>
      <c r="D5" s="43">
        <v>0</v>
      </c>
      <c r="E5" s="43">
        <v>16</v>
      </c>
      <c r="F5" s="43">
        <v>18</v>
      </c>
      <c r="G5" s="43">
        <v>24</v>
      </c>
      <c r="H5" s="12">
        <f t="shared" si="0"/>
        <v>58</v>
      </c>
      <c r="I5" s="7"/>
    </row>
    <row r="6" spans="1:9" x14ac:dyDescent="0.2">
      <c r="A6" s="46" t="s">
        <v>24</v>
      </c>
      <c r="B6" s="46"/>
      <c r="C6" s="46"/>
      <c r="D6" s="43">
        <v>0</v>
      </c>
      <c r="E6" s="43">
        <v>8</v>
      </c>
      <c r="F6" s="43">
        <v>8</v>
      </c>
      <c r="G6" s="43">
        <v>12</v>
      </c>
      <c r="H6" s="12">
        <f t="shared" si="0"/>
        <v>28</v>
      </c>
      <c r="I6" s="7"/>
    </row>
    <row r="7" spans="1:9" x14ac:dyDescent="0.2">
      <c r="A7" s="46" t="s">
        <v>25</v>
      </c>
      <c r="B7" s="46"/>
      <c r="C7" s="46"/>
      <c r="D7" s="43">
        <v>0</v>
      </c>
      <c r="E7" s="43">
        <v>16</v>
      </c>
      <c r="F7" s="43">
        <v>16</v>
      </c>
      <c r="G7" s="43">
        <v>24</v>
      </c>
      <c r="H7" s="12">
        <f t="shared" si="0"/>
        <v>56</v>
      </c>
      <c r="I7" s="7"/>
    </row>
    <row r="8" spans="1:9" x14ac:dyDescent="0.2">
      <c r="A8" s="46" t="s">
        <v>26</v>
      </c>
      <c r="B8" s="46"/>
      <c r="C8" s="46"/>
      <c r="D8" s="43">
        <v>0</v>
      </c>
      <c r="E8" s="43">
        <v>16</v>
      </c>
      <c r="F8" s="43">
        <v>20</v>
      </c>
      <c r="G8" s="43">
        <v>24</v>
      </c>
      <c r="H8" s="12">
        <f t="shared" si="0"/>
        <v>60</v>
      </c>
      <c r="I8" s="7"/>
    </row>
    <row r="9" spans="1:9" x14ac:dyDescent="0.2">
      <c r="A9" s="46" t="s">
        <v>27</v>
      </c>
      <c r="B9" s="46"/>
      <c r="C9" s="46"/>
      <c r="D9" s="43">
        <v>0</v>
      </c>
      <c r="E9" s="43">
        <v>12</v>
      </c>
      <c r="F9" s="43">
        <v>12</v>
      </c>
      <c r="G9" s="43">
        <v>18</v>
      </c>
      <c r="H9" s="12">
        <f t="shared" si="0"/>
        <v>42</v>
      </c>
      <c r="I9" s="7"/>
    </row>
  </sheetData>
  <mergeCells count="7">
    <mergeCell ref="A3:C3"/>
    <mergeCell ref="A7:C7"/>
    <mergeCell ref="A8:C8"/>
    <mergeCell ref="A9:C9"/>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
  <sheetViews>
    <sheetView workbookViewId="0">
      <selection activeCell="K18" sqref="K18"/>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6" t="s">
        <v>22</v>
      </c>
      <c r="B4" s="46"/>
      <c r="C4" s="46"/>
      <c r="D4" s="44">
        <v>6</v>
      </c>
      <c r="E4" s="44">
        <v>20</v>
      </c>
      <c r="F4" s="44">
        <v>16</v>
      </c>
      <c r="G4" s="44">
        <v>18</v>
      </c>
      <c r="H4" s="12">
        <f t="shared" ref="H4:H9" si="0">SUM(E4:G4)</f>
        <v>54</v>
      </c>
      <c r="I4" s="7"/>
    </row>
    <row r="5" spans="1:9" x14ac:dyDescent="0.2">
      <c r="A5" s="46" t="s">
        <v>23</v>
      </c>
      <c r="B5" s="46"/>
      <c r="C5" s="46"/>
      <c r="D5" s="44">
        <v>30</v>
      </c>
      <c r="E5" s="44">
        <v>18</v>
      </c>
      <c r="F5" s="44">
        <v>20</v>
      </c>
      <c r="G5" s="44">
        <v>30</v>
      </c>
      <c r="H5" s="12">
        <f t="shared" si="0"/>
        <v>68</v>
      </c>
      <c r="I5" s="7"/>
    </row>
    <row r="6" spans="1:9" x14ac:dyDescent="0.2">
      <c r="A6" s="46" t="s">
        <v>24</v>
      </c>
      <c r="B6" s="46"/>
      <c r="C6" s="46"/>
      <c r="D6" s="44">
        <v>12</v>
      </c>
      <c r="E6" s="44">
        <v>20</v>
      </c>
      <c r="F6" s="44">
        <v>20</v>
      </c>
      <c r="G6" s="44">
        <v>18</v>
      </c>
      <c r="H6" s="12">
        <f t="shared" si="0"/>
        <v>58</v>
      </c>
      <c r="I6" s="7"/>
    </row>
    <row r="7" spans="1:9" x14ac:dyDescent="0.2">
      <c r="A7" s="46" t="s">
        <v>25</v>
      </c>
      <c r="B7" s="46"/>
      <c r="C7" s="46"/>
      <c r="D7" s="44">
        <v>12</v>
      </c>
      <c r="E7" s="44">
        <v>14</v>
      </c>
      <c r="F7" s="44">
        <v>16</v>
      </c>
      <c r="G7" s="44">
        <v>24</v>
      </c>
      <c r="H7" s="12">
        <f t="shared" si="0"/>
        <v>54</v>
      </c>
      <c r="I7" s="7"/>
    </row>
    <row r="8" spans="1:9" x14ac:dyDescent="0.2">
      <c r="A8" s="46" t="s">
        <v>26</v>
      </c>
      <c r="B8" s="46"/>
      <c r="C8" s="46"/>
      <c r="D8" s="44">
        <v>21</v>
      </c>
      <c r="E8" s="44">
        <v>20</v>
      </c>
      <c r="F8" s="44">
        <v>20</v>
      </c>
      <c r="G8" s="44">
        <v>27</v>
      </c>
      <c r="H8" s="12">
        <f t="shared" si="0"/>
        <v>67</v>
      </c>
      <c r="I8" s="7"/>
    </row>
    <row r="9" spans="1:9" x14ac:dyDescent="0.2">
      <c r="A9" s="46" t="s">
        <v>27</v>
      </c>
      <c r="B9" s="46"/>
      <c r="C9" s="46"/>
      <c r="D9" s="44">
        <v>27</v>
      </c>
      <c r="E9" s="44">
        <v>20</v>
      </c>
      <c r="F9" s="44">
        <v>20</v>
      </c>
      <c r="G9" s="44">
        <v>27</v>
      </c>
      <c r="H9" s="12">
        <f t="shared" si="0"/>
        <v>67</v>
      </c>
      <c r="I9" s="7"/>
    </row>
  </sheetData>
  <mergeCells count="7">
    <mergeCell ref="A3:C3"/>
    <mergeCell ref="A7:C7"/>
    <mergeCell ref="A8:C8"/>
    <mergeCell ref="A9:C9"/>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W10" sqref="W10"/>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49" t="s">
        <v>28</v>
      </c>
      <c r="B3" s="49"/>
      <c r="C3" s="49"/>
      <c r="D3" s="49"/>
      <c r="E3" s="49"/>
      <c r="F3" s="49"/>
      <c r="G3" s="49"/>
      <c r="H3" s="49"/>
      <c r="I3" s="16"/>
      <c r="J3" s="16"/>
    </row>
    <row r="4" spans="1:15" x14ac:dyDescent="0.2">
      <c r="A4" s="15"/>
      <c r="B4" s="15"/>
      <c r="C4" s="15"/>
      <c r="D4" s="15"/>
      <c r="E4" s="15"/>
      <c r="F4" s="15"/>
      <c r="G4" s="18"/>
      <c r="H4" s="18"/>
      <c r="I4" s="19"/>
      <c r="J4" s="19"/>
    </row>
    <row r="5" spans="1:15" ht="15.75" x14ac:dyDescent="0.25">
      <c r="G5" s="47" t="s">
        <v>18</v>
      </c>
      <c r="H5" s="47"/>
      <c r="I5" s="20"/>
      <c r="J5" s="21"/>
      <c r="K5" s="48" t="s">
        <v>19</v>
      </c>
      <c r="L5" s="48"/>
      <c r="M5" s="21"/>
      <c r="N5" s="47" t="s">
        <v>20</v>
      </c>
      <c r="O5" s="47"/>
    </row>
    <row r="6" spans="1:15" s="25" customFormat="1" ht="135" customHeight="1" x14ac:dyDescent="0.2">
      <c r="A6" s="22"/>
      <c r="B6" s="23" t="s">
        <v>2</v>
      </c>
      <c r="C6" s="23" t="s">
        <v>3</v>
      </c>
      <c r="D6" s="23" t="s">
        <v>4</v>
      </c>
      <c r="E6" s="23" t="s">
        <v>5</v>
      </c>
      <c r="F6" s="24" t="s">
        <v>6</v>
      </c>
      <c r="G6" s="23" t="s">
        <v>13</v>
      </c>
      <c r="H6" s="37" t="s">
        <v>14</v>
      </c>
      <c r="J6" s="24" t="str">
        <f>F6</f>
        <v>Evaluator 5</v>
      </c>
      <c r="K6" s="23" t="s">
        <v>16</v>
      </c>
      <c r="L6" s="37" t="s">
        <v>15</v>
      </c>
      <c r="N6" s="23" t="s">
        <v>1</v>
      </c>
      <c r="O6" s="37" t="s">
        <v>17</v>
      </c>
    </row>
    <row r="7" spans="1:15" ht="16.5" customHeight="1" x14ac:dyDescent="0.2">
      <c r="A7" s="34" t="str">
        <f>'Evaluator 5'!A4:D4</f>
        <v>Bisk</v>
      </c>
      <c r="B7" s="26">
        <f>'Evaluator 1'!H4</f>
        <v>27.6</v>
      </c>
      <c r="C7" s="26">
        <f>'Evaluator 2'!H4</f>
        <v>30</v>
      </c>
      <c r="D7" s="26">
        <f>'Evaluator 3'!H4</f>
        <v>26</v>
      </c>
      <c r="E7" s="26">
        <f>'Evaluator 4'!H4</f>
        <v>42</v>
      </c>
      <c r="F7" s="27">
        <f>'Evaluator 5'!H4</f>
        <v>54</v>
      </c>
      <c r="G7" s="26">
        <f>AVERAGE(B7:F7)</f>
        <v>35.92</v>
      </c>
      <c r="H7" s="38">
        <f t="shared" ref="H7:H12" si="0">RANK(G7,$G$7:$G$12,0)</f>
        <v>6</v>
      </c>
      <c r="J7" s="30">
        <f>'Evaluator 5'!D4</f>
        <v>6</v>
      </c>
      <c r="K7" s="26">
        <f>AVERAGE(J7)</f>
        <v>6</v>
      </c>
      <c r="L7" s="38">
        <f t="shared" ref="L7:L12" si="1">RANK(K7,$K$7:$K$12,0)</f>
        <v>6</v>
      </c>
      <c r="N7" s="31">
        <f>G7+K7</f>
        <v>41.92</v>
      </c>
      <c r="O7" s="38">
        <f t="shared" ref="O7:O12" si="2">RANK(N7,$N$7:$N$12,0)</f>
        <v>6</v>
      </c>
    </row>
    <row r="8" spans="1:15" ht="16.5" customHeight="1" x14ac:dyDescent="0.2">
      <c r="A8" s="35" t="str">
        <f>'Evaluator 5'!A5:D5</f>
        <v>Ecity Interactive</v>
      </c>
      <c r="B8" s="26">
        <f>'Evaluator 1'!H5</f>
        <v>64.8</v>
      </c>
      <c r="C8" s="28">
        <f>'Evaluator 2'!H5</f>
        <v>64</v>
      </c>
      <c r="D8" s="28">
        <f>'Evaluator 3'!H5</f>
        <v>63.8</v>
      </c>
      <c r="E8" s="28">
        <f>'Evaluator 4'!H5</f>
        <v>58</v>
      </c>
      <c r="F8" s="29">
        <f>'Evaluator 5'!H5</f>
        <v>68</v>
      </c>
      <c r="G8" s="28">
        <f>AVERAGE(B8:F8)</f>
        <v>63.720000000000006</v>
      </c>
      <c r="H8" s="39">
        <f t="shared" si="0"/>
        <v>1</v>
      </c>
      <c r="J8" s="32">
        <f>'Evaluator 5'!D5</f>
        <v>30</v>
      </c>
      <c r="K8" s="28">
        <f t="shared" ref="K8:K12" si="3">AVERAGE(J8)</f>
        <v>30</v>
      </c>
      <c r="L8" s="39">
        <f t="shared" si="1"/>
        <v>1</v>
      </c>
      <c r="N8" s="33">
        <f t="shared" ref="N8:N12" si="4">G8+K8</f>
        <v>93.72</v>
      </c>
      <c r="O8" s="39">
        <f t="shared" si="2"/>
        <v>1</v>
      </c>
    </row>
    <row r="9" spans="1:15" ht="16.5" customHeight="1" x14ac:dyDescent="0.2">
      <c r="A9" s="35" t="str">
        <f>'Evaluator 5'!A6:D6</f>
        <v>Eduvantis</v>
      </c>
      <c r="B9" s="26">
        <f>'Evaluator 1'!H6</f>
        <v>32</v>
      </c>
      <c r="C9" s="28">
        <f>'Evaluator 2'!H6</f>
        <v>49</v>
      </c>
      <c r="D9" s="28">
        <f>'Evaluator 3'!H6</f>
        <v>42</v>
      </c>
      <c r="E9" s="28">
        <f>'Evaluator 4'!H6</f>
        <v>28</v>
      </c>
      <c r="F9" s="29">
        <f>'Evaluator 5'!H6</f>
        <v>58</v>
      </c>
      <c r="G9" s="28">
        <f>AVERAGE(B9:F9)</f>
        <v>41.8</v>
      </c>
      <c r="H9" s="39">
        <f t="shared" si="0"/>
        <v>5</v>
      </c>
      <c r="J9" s="32">
        <f>'Evaluator 5'!D6</f>
        <v>12</v>
      </c>
      <c r="K9" s="28">
        <f t="shared" si="3"/>
        <v>12</v>
      </c>
      <c r="L9" s="39">
        <f t="shared" si="1"/>
        <v>4</v>
      </c>
      <c r="N9" s="33">
        <f t="shared" si="4"/>
        <v>53.8</v>
      </c>
      <c r="O9" s="39">
        <f t="shared" si="2"/>
        <v>5</v>
      </c>
    </row>
    <row r="10" spans="1:15" x14ac:dyDescent="0.2">
      <c r="A10" s="35" t="str">
        <f>'Evaluator 5'!A7:D7</f>
        <v>Ideas United</v>
      </c>
      <c r="B10" s="26">
        <f>'Evaluator 1'!H7</f>
        <v>58</v>
      </c>
      <c r="C10" s="28">
        <f>'Evaluator 2'!H7</f>
        <v>37</v>
      </c>
      <c r="D10" s="28">
        <f>'Evaluator 3'!H7</f>
        <v>50.8</v>
      </c>
      <c r="E10" s="28">
        <f>'Evaluator 4'!H7</f>
        <v>56</v>
      </c>
      <c r="F10" s="29">
        <f>'Evaluator 5'!H7</f>
        <v>54</v>
      </c>
      <c r="G10" s="28">
        <f t="shared" ref="G10:G12" si="5">AVERAGE(B10:F10)</f>
        <v>51.160000000000004</v>
      </c>
      <c r="H10" s="39">
        <f t="shared" si="0"/>
        <v>4</v>
      </c>
      <c r="J10" s="32">
        <f>'Evaluator 5'!D7</f>
        <v>12</v>
      </c>
      <c r="K10" s="28">
        <f t="shared" si="3"/>
        <v>12</v>
      </c>
      <c r="L10" s="39">
        <f t="shared" si="1"/>
        <v>4</v>
      </c>
      <c r="N10" s="33">
        <f t="shared" si="4"/>
        <v>63.160000000000004</v>
      </c>
      <c r="O10" s="39">
        <f t="shared" si="2"/>
        <v>4</v>
      </c>
    </row>
    <row r="11" spans="1:15" x14ac:dyDescent="0.2">
      <c r="A11" s="35" t="str">
        <f>'Evaluator 5'!A8:D8</f>
        <v>Traffik</v>
      </c>
      <c r="B11" s="26">
        <f>'Evaluator 1'!H8</f>
        <v>60.2</v>
      </c>
      <c r="C11" s="28">
        <f>'Evaluator 2'!H8</f>
        <v>56</v>
      </c>
      <c r="D11" s="28">
        <f>'Evaluator 3'!H8</f>
        <v>64</v>
      </c>
      <c r="E11" s="28">
        <f>'Evaluator 4'!H8</f>
        <v>60</v>
      </c>
      <c r="F11" s="29">
        <f>'Evaluator 5'!H8</f>
        <v>67</v>
      </c>
      <c r="G11" s="28">
        <f t="shared" si="5"/>
        <v>61.44</v>
      </c>
      <c r="H11" s="39">
        <f t="shared" si="0"/>
        <v>2</v>
      </c>
      <c r="J11" s="32">
        <f>'Evaluator 5'!D8</f>
        <v>21</v>
      </c>
      <c r="K11" s="28">
        <f t="shared" si="3"/>
        <v>21</v>
      </c>
      <c r="L11" s="39">
        <f t="shared" si="1"/>
        <v>3</v>
      </c>
      <c r="N11" s="33">
        <f t="shared" si="4"/>
        <v>82.44</v>
      </c>
      <c r="O11" s="39">
        <f t="shared" si="2"/>
        <v>3</v>
      </c>
    </row>
    <row r="12" spans="1:15" x14ac:dyDescent="0.2">
      <c r="A12" s="35" t="str">
        <f>'Evaluator 5'!A9:D9</f>
        <v>Vision Point Marketing</v>
      </c>
      <c r="B12" s="28">
        <f>'Evaluator 1'!H9</f>
        <v>61.8</v>
      </c>
      <c r="C12" s="28">
        <f>'Evaluator 2'!H9</f>
        <v>68.2</v>
      </c>
      <c r="D12" s="28">
        <f>'Evaluator 3'!H9</f>
        <v>54</v>
      </c>
      <c r="E12" s="28">
        <f>'Evaluator 4'!H9</f>
        <v>42</v>
      </c>
      <c r="F12" s="29">
        <f>'Evaluator 5'!H9</f>
        <v>67</v>
      </c>
      <c r="G12" s="28">
        <f t="shared" si="5"/>
        <v>58.6</v>
      </c>
      <c r="H12" s="39">
        <f t="shared" si="0"/>
        <v>3</v>
      </c>
      <c r="J12" s="32">
        <f>'Evaluator 5'!D9</f>
        <v>27</v>
      </c>
      <c r="K12" s="28">
        <f t="shared" si="3"/>
        <v>27</v>
      </c>
      <c r="L12" s="39">
        <f t="shared" si="1"/>
        <v>2</v>
      </c>
      <c r="N12" s="33">
        <f t="shared" si="4"/>
        <v>85.6</v>
      </c>
      <c r="O12" s="39">
        <f t="shared" si="2"/>
        <v>2</v>
      </c>
    </row>
    <row r="31" spans="1:1" x14ac:dyDescent="0.2">
      <c r="A31" s="36" t="s">
        <v>21</v>
      </c>
    </row>
    <row r="32" spans="1:1" x14ac:dyDescent="0.2">
      <c r="A32" s="3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Normal="100" workbookViewId="0">
      <selection activeCell="G7" sqref="G7:J11"/>
    </sheetView>
  </sheetViews>
  <sheetFormatPr defaultRowHeight="12.75" x14ac:dyDescent="0.2"/>
  <cols>
    <col min="1" max="1" width="20.7109375" style="52" customWidth="1"/>
    <col min="2" max="6" width="9.5703125" style="52" customWidth="1"/>
    <col min="7" max="7" width="16" style="52" customWidth="1"/>
    <col min="8" max="8" width="1.7109375" style="52" customWidth="1"/>
    <col min="9" max="9" width="9.5703125" style="52" customWidth="1"/>
    <col min="10" max="10" width="11.28515625" style="52" customWidth="1"/>
    <col min="11" max="13" width="9.5703125" style="52" customWidth="1"/>
    <col min="14" max="16384" width="9.140625" style="52"/>
  </cols>
  <sheetData>
    <row r="1" spans="1:10" ht="15.75" customHeight="1" x14ac:dyDescent="0.25">
      <c r="A1" s="50" t="s">
        <v>29</v>
      </c>
      <c r="B1" s="50"/>
      <c r="C1" s="50"/>
      <c r="D1" s="50"/>
      <c r="E1" s="51"/>
      <c r="F1" s="51"/>
      <c r="G1" s="51"/>
      <c r="H1" s="51"/>
      <c r="I1" s="51"/>
      <c r="J1" s="51"/>
    </row>
    <row r="2" spans="1:10" ht="15.75" x14ac:dyDescent="0.25">
      <c r="A2" s="53" t="s">
        <v>28</v>
      </c>
      <c r="B2" s="53"/>
      <c r="C2" s="53"/>
      <c r="D2" s="53"/>
      <c r="E2" s="53"/>
      <c r="F2" s="53"/>
      <c r="G2" s="53"/>
      <c r="H2" s="53"/>
      <c r="I2" s="53"/>
      <c r="J2" s="54"/>
    </row>
    <row r="3" spans="1:10" x14ac:dyDescent="0.2">
      <c r="A3" s="55" t="s">
        <v>30</v>
      </c>
      <c r="B3" s="56"/>
      <c r="C3" s="56"/>
      <c r="D3" s="56"/>
    </row>
    <row r="4" spans="1:10" ht="15" customHeight="1" x14ac:dyDescent="0.2">
      <c r="A4" s="55" t="s">
        <v>31</v>
      </c>
      <c r="B4" s="57"/>
      <c r="C4" s="57"/>
      <c r="D4" s="57"/>
      <c r="E4" s="55"/>
    </row>
    <row r="5" spans="1:10" ht="15" customHeight="1" x14ac:dyDescent="0.2">
      <c r="D5" s="58"/>
      <c r="E5" s="55"/>
    </row>
    <row r="6" spans="1:10" ht="15" customHeight="1" x14ac:dyDescent="0.2">
      <c r="D6" s="58"/>
      <c r="E6" s="55"/>
      <c r="G6" s="59" t="s">
        <v>32</v>
      </c>
    </row>
    <row r="7" spans="1:10" ht="15" customHeight="1" x14ac:dyDescent="0.2">
      <c r="D7" s="58"/>
      <c r="E7" s="55"/>
      <c r="G7" s="60"/>
      <c r="H7" s="60"/>
      <c r="I7" s="60"/>
    </row>
    <row r="8" spans="1:10" ht="15" customHeight="1" x14ac:dyDescent="0.2">
      <c r="D8" s="58"/>
      <c r="E8" s="55"/>
      <c r="G8" s="60"/>
      <c r="H8" s="60"/>
      <c r="I8" s="60"/>
    </row>
    <row r="9" spans="1:10" ht="15" customHeight="1" x14ac:dyDescent="0.2">
      <c r="D9" s="58"/>
      <c r="E9" s="55"/>
      <c r="G9" s="60"/>
      <c r="H9" s="60"/>
      <c r="I9" s="60"/>
    </row>
    <row r="10" spans="1:10" ht="15" customHeight="1" x14ac:dyDescent="0.2">
      <c r="G10" s="60"/>
      <c r="H10" s="60"/>
      <c r="I10" s="60"/>
    </row>
    <row r="11" spans="1:10" ht="15" customHeight="1" x14ac:dyDescent="0.2">
      <c r="G11" s="60"/>
      <c r="H11" s="60"/>
      <c r="I11" s="60"/>
    </row>
    <row r="12" spans="1:10" ht="15" customHeight="1" x14ac:dyDescent="0.2"/>
    <row r="13" spans="1:10" ht="15" customHeight="1" x14ac:dyDescent="0.2"/>
    <row r="14" spans="1:10" ht="15" customHeight="1" x14ac:dyDescent="0.2"/>
    <row r="16" spans="1:10" ht="11.25" customHeight="1" thickBot="1" x14ac:dyDescent="0.25"/>
    <row r="17" spans="1:13" s="61" customFormat="1" ht="13.5" thickBot="1" x14ac:dyDescent="0.25">
      <c r="B17" s="62" t="s">
        <v>33</v>
      </c>
      <c r="C17" s="63"/>
      <c r="D17" s="64"/>
      <c r="E17" s="62" t="s">
        <v>34</v>
      </c>
      <c r="F17" s="63"/>
      <c r="G17" s="64"/>
      <c r="H17" s="62" t="s">
        <v>35</v>
      </c>
      <c r="I17" s="63"/>
      <c r="J17" s="64"/>
      <c r="K17" s="62" t="s">
        <v>36</v>
      </c>
      <c r="L17" s="63"/>
      <c r="M17" s="64"/>
    </row>
    <row r="18" spans="1:13" s="61" customFormat="1" ht="77.25" customHeight="1" x14ac:dyDescent="0.2">
      <c r="B18" s="65" t="s">
        <v>37</v>
      </c>
      <c r="C18" s="66"/>
      <c r="D18" s="67"/>
      <c r="E18" s="68" t="s">
        <v>38</v>
      </c>
      <c r="F18" s="69"/>
      <c r="G18" s="70"/>
      <c r="H18" s="68" t="s">
        <v>39</v>
      </c>
      <c r="I18" s="69"/>
      <c r="J18" s="70"/>
      <c r="K18" s="68" t="s">
        <v>40</v>
      </c>
      <c r="L18" s="69"/>
      <c r="M18" s="70"/>
    </row>
    <row r="19" spans="1:13" s="75" customFormat="1" ht="11.25" customHeight="1" x14ac:dyDescent="0.2">
      <c r="A19" s="71"/>
      <c r="B19" s="72" t="s">
        <v>41</v>
      </c>
      <c r="C19" s="73"/>
      <c r="D19" s="74"/>
      <c r="E19" s="72" t="s">
        <v>41</v>
      </c>
      <c r="F19" s="73"/>
      <c r="G19" s="74"/>
      <c r="H19" s="72" t="s">
        <v>41</v>
      </c>
      <c r="I19" s="73"/>
      <c r="J19" s="74"/>
      <c r="K19" s="72" t="s">
        <v>41</v>
      </c>
      <c r="L19" s="73"/>
      <c r="M19" s="74"/>
    </row>
    <row r="20" spans="1:13" s="75" customFormat="1" x14ac:dyDescent="0.2">
      <c r="A20" s="76" t="s">
        <v>22</v>
      </c>
      <c r="B20" s="77"/>
      <c r="C20" s="78"/>
      <c r="D20" s="79"/>
      <c r="E20" s="77"/>
      <c r="F20" s="78"/>
      <c r="G20" s="79"/>
      <c r="H20" s="77"/>
      <c r="I20" s="78"/>
      <c r="J20" s="79"/>
      <c r="K20" s="77"/>
      <c r="L20" s="78"/>
      <c r="M20" s="79"/>
    </row>
    <row r="21" spans="1:13" s="75" customFormat="1" x14ac:dyDescent="0.2">
      <c r="A21" s="80" t="s">
        <v>23</v>
      </c>
      <c r="B21" s="81"/>
      <c r="C21" s="82"/>
      <c r="D21" s="83"/>
      <c r="E21" s="81"/>
      <c r="F21" s="82"/>
      <c r="G21" s="83"/>
      <c r="H21" s="81"/>
      <c r="I21" s="82"/>
      <c r="J21" s="83"/>
      <c r="K21" s="81"/>
      <c r="L21" s="82"/>
      <c r="M21" s="83"/>
    </row>
    <row r="22" spans="1:13" s="75" customFormat="1" x14ac:dyDescent="0.2">
      <c r="A22" s="80" t="s">
        <v>24</v>
      </c>
      <c r="B22" s="81"/>
      <c r="C22" s="82"/>
      <c r="D22" s="83"/>
      <c r="E22" s="81"/>
      <c r="F22" s="82"/>
      <c r="G22" s="83"/>
      <c r="H22" s="81"/>
      <c r="I22" s="82"/>
      <c r="J22" s="83"/>
      <c r="K22" s="81"/>
      <c r="L22" s="82"/>
      <c r="M22" s="83"/>
    </row>
    <row r="23" spans="1:13" s="75" customFormat="1" x14ac:dyDescent="0.2">
      <c r="A23" s="80" t="s">
        <v>25</v>
      </c>
      <c r="B23" s="81"/>
      <c r="C23" s="82"/>
      <c r="D23" s="83"/>
      <c r="E23" s="81"/>
      <c r="F23" s="82"/>
      <c r="G23" s="83"/>
      <c r="H23" s="81"/>
      <c r="I23" s="82"/>
      <c r="J23" s="83"/>
      <c r="K23" s="81"/>
      <c r="L23" s="82"/>
      <c r="M23" s="83"/>
    </row>
    <row r="24" spans="1:13" s="75" customFormat="1" x14ac:dyDescent="0.2">
      <c r="A24" s="80" t="s">
        <v>26</v>
      </c>
      <c r="B24" s="81"/>
      <c r="C24" s="82"/>
      <c r="D24" s="83"/>
      <c r="E24" s="81"/>
      <c r="F24" s="82"/>
      <c r="G24" s="83"/>
      <c r="H24" s="81"/>
      <c r="I24" s="82"/>
      <c r="J24" s="83"/>
      <c r="K24" s="81"/>
      <c r="L24" s="82"/>
      <c r="M24" s="83"/>
    </row>
    <row r="25" spans="1:13" s="75" customFormat="1" x14ac:dyDescent="0.2">
      <c r="A25" s="80" t="s">
        <v>27</v>
      </c>
      <c r="B25" s="81"/>
      <c r="C25" s="82"/>
      <c r="D25" s="83"/>
      <c r="E25" s="81"/>
      <c r="F25" s="82"/>
      <c r="G25" s="83"/>
      <c r="H25" s="81"/>
      <c r="I25" s="82"/>
      <c r="J25" s="83"/>
      <c r="K25" s="81"/>
      <c r="L25" s="82"/>
      <c r="M25" s="83"/>
    </row>
    <row r="26" spans="1:13" s="85" customFormat="1" ht="7.5" customHeight="1" x14ac:dyDescent="0.2">
      <c r="A26" s="84"/>
      <c r="B26" s="84"/>
      <c r="C26" s="84"/>
      <c r="D26" s="84"/>
      <c r="E26" s="84"/>
      <c r="F26" s="84"/>
      <c r="G26" s="84"/>
      <c r="H26" s="84"/>
      <c r="I26" s="84"/>
      <c r="J26" s="84"/>
      <c r="K26" s="84"/>
      <c r="L26" s="84"/>
      <c r="M26" s="84"/>
    </row>
    <row r="27" spans="1:13" s="86" customFormat="1" ht="6.75" customHeight="1" x14ac:dyDescent="0.2"/>
    <row r="29" spans="1:13" x14ac:dyDescent="0.2">
      <c r="A29" s="87" t="s">
        <v>42</v>
      </c>
      <c r="G29" s="88"/>
      <c r="H29" s="88"/>
    </row>
    <row r="30" spans="1:13" x14ac:dyDescent="0.2">
      <c r="G30" s="88"/>
      <c r="H30" s="88"/>
      <c r="I30" s="88"/>
      <c r="J30" s="88"/>
    </row>
    <row r="31" spans="1:13" x14ac:dyDescent="0.2">
      <c r="G31" s="88"/>
      <c r="H31" s="88"/>
      <c r="I31" s="88"/>
      <c r="J31" s="88"/>
    </row>
    <row r="32" spans="1:13" x14ac:dyDescent="0.2">
      <c r="G32" s="88"/>
      <c r="H32" s="88"/>
      <c r="I32" s="88"/>
      <c r="J32" s="88"/>
    </row>
    <row r="33" spans="2:13" x14ac:dyDescent="0.2">
      <c r="G33" s="88"/>
      <c r="H33" s="88"/>
      <c r="I33" s="88"/>
      <c r="J33" s="88"/>
    </row>
    <row r="34" spans="2:13" x14ac:dyDescent="0.2">
      <c r="G34" s="88"/>
      <c r="H34" s="88"/>
      <c r="I34" s="88"/>
      <c r="J34" s="88"/>
    </row>
    <row r="35" spans="2:13" x14ac:dyDescent="0.2">
      <c r="G35" s="88"/>
      <c r="H35" s="88"/>
      <c r="I35" s="88"/>
      <c r="J35" s="88"/>
    </row>
    <row r="36" spans="2:13" x14ac:dyDescent="0.2">
      <c r="G36" s="88"/>
      <c r="H36" s="88"/>
      <c r="I36" s="88"/>
      <c r="J36" s="88"/>
    </row>
    <row r="37" spans="2:13" x14ac:dyDescent="0.2">
      <c r="B37" s="88"/>
      <c r="C37" s="88"/>
      <c r="D37" s="88"/>
      <c r="E37" s="88"/>
      <c r="F37" s="88"/>
      <c r="G37" s="88"/>
      <c r="H37" s="88"/>
      <c r="I37" s="88"/>
      <c r="J37" s="88"/>
    </row>
    <row r="38" spans="2:13" x14ac:dyDescent="0.2">
      <c r="H38" s="88"/>
      <c r="I38" s="88"/>
      <c r="J38" s="88"/>
    </row>
    <row r="39" spans="2:13" x14ac:dyDescent="0.2">
      <c r="I39" s="88"/>
      <c r="J39" s="88"/>
      <c r="K39" s="88"/>
      <c r="L39" s="88"/>
    </row>
    <row r="40" spans="2:13" x14ac:dyDescent="0.2">
      <c r="I40" s="88"/>
      <c r="J40" s="88"/>
      <c r="K40" s="88"/>
      <c r="L40" s="88"/>
      <c r="M40" s="88"/>
    </row>
    <row r="41" spans="2:13" x14ac:dyDescent="0.2">
      <c r="L41" s="88"/>
      <c r="M41" s="88"/>
    </row>
    <row r="42" spans="2:13" x14ac:dyDescent="0.2">
      <c r="L42" s="88"/>
      <c r="M42" s="88"/>
    </row>
    <row r="43" spans="2:13" x14ac:dyDescent="0.2">
      <c r="L43" s="88"/>
      <c r="M43" s="88"/>
    </row>
    <row r="44" spans="2:13" x14ac:dyDescent="0.2">
      <c r="L44" s="88"/>
      <c r="M44" s="88"/>
    </row>
    <row r="57" spans="1:1" x14ac:dyDescent="0.2">
      <c r="A57" s="89" t="s">
        <v>43</v>
      </c>
    </row>
  </sheetData>
  <mergeCells count="40">
    <mergeCell ref="B24:D24"/>
    <mergeCell ref="E24:G24"/>
    <mergeCell ref="H24:J24"/>
    <mergeCell ref="K24:M24"/>
    <mergeCell ref="B25:D25"/>
    <mergeCell ref="E25:G25"/>
    <mergeCell ref="H25:J25"/>
    <mergeCell ref="K25:M25"/>
    <mergeCell ref="B22:D22"/>
    <mergeCell ref="E22:G22"/>
    <mergeCell ref="H22:J22"/>
    <mergeCell ref="K22:M22"/>
    <mergeCell ref="B23:D23"/>
    <mergeCell ref="E23:G23"/>
    <mergeCell ref="H23:J23"/>
    <mergeCell ref="K23:M23"/>
    <mergeCell ref="B20:D20"/>
    <mergeCell ref="E20:G20"/>
    <mergeCell ref="H20:J20"/>
    <mergeCell ref="K20:M20"/>
    <mergeCell ref="B21:D21"/>
    <mergeCell ref="E21:G21"/>
    <mergeCell ref="H21:J21"/>
    <mergeCell ref="K21:M21"/>
    <mergeCell ref="K17:M17"/>
    <mergeCell ref="B18:D18"/>
    <mergeCell ref="E18:G18"/>
    <mergeCell ref="H18:J18"/>
    <mergeCell ref="K18:M18"/>
    <mergeCell ref="B19:D19"/>
    <mergeCell ref="E19:G19"/>
    <mergeCell ref="H19:J19"/>
    <mergeCell ref="K19:M19"/>
    <mergeCell ref="A1:D1"/>
    <mergeCell ref="A2:I2"/>
    <mergeCell ref="B3:D3"/>
    <mergeCell ref="B4:D4"/>
    <mergeCell ref="B17:D17"/>
    <mergeCell ref="E17:G17"/>
    <mergeCell ref="H17:J17"/>
  </mergeCells>
  <pageMargins left="0.25" right="0.25"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2020-02-04T22:01:09Z</dcterms:modified>
</cp:coreProperties>
</file>