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0\04_Open Record Evaluations\05_11.27.19\"/>
    </mc:Choice>
  </mc:AlternateContent>
  <bookViews>
    <workbookView xWindow="7740" yWindow="-180" windowWidth="17115" windowHeight="9855" tabRatio="772" activeTab="4"/>
  </bookViews>
  <sheets>
    <sheet name="Evaluator 1" sheetId="12" r:id="rId1"/>
    <sheet name="Evaluator 2" sheetId="2" r:id="rId2"/>
    <sheet name="Evaluator 3" sheetId="3" r:id="rId3"/>
    <sheet name="Evaluator 4" sheetId="5" r:id="rId4"/>
    <sheet name="Evaluator 5" sheetId="13" r:id="rId5"/>
    <sheet name="Evaluator 6" sheetId="4" r:id="rId6"/>
    <sheet name="Summary" sheetId="1" r:id="rId7"/>
    <sheet name="Evaluation" sheetId="14" r:id="rId8"/>
  </sheets>
  <calcPr calcId="152511"/>
</workbook>
</file>

<file path=xl/calcChain.xml><?xml version="1.0" encoding="utf-8"?>
<calcChain xmlns="http://schemas.openxmlformats.org/spreadsheetml/2006/main">
  <c r="S22" i="14" l="1"/>
  <c r="P22" i="14"/>
  <c r="M22" i="14"/>
  <c r="J22" i="14"/>
  <c r="T22" i="14" s="1"/>
  <c r="G22" i="14"/>
  <c r="D22" i="14"/>
  <c r="S21" i="14"/>
  <c r="P21" i="14"/>
  <c r="M21" i="14"/>
  <c r="J21" i="14"/>
  <c r="G21" i="14"/>
  <c r="T21" i="14" s="1"/>
  <c r="D21" i="14"/>
  <c r="S20" i="14"/>
  <c r="P20" i="14"/>
  <c r="M20" i="14"/>
  <c r="J20" i="14"/>
  <c r="G20" i="14"/>
  <c r="D20" i="14"/>
  <c r="T20" i="14" s="1"/>
  <c r="S19" i="14"/>
  <c r="P19" i="14"/>
  <c r="M19" i="14"/>
  <c r="J19" i="14"/>
  <c r="G19" i="14"/>
  <c r="D19" i="14"/>
  <c r="T19" i="14" s="1"/>
  <c r="T18" i="14"/>
  <c r="S18" i="14"/>
  <c r="P18" i="14"/>
  <c r="M18" i="14"/>
  <c r="J18" i="14"/>
  <c r="G18" i="14"/>
  <c r="D18" i="14"/>
  <c r="S17" i="14"/>
  <c r="T17" i="14" s="1"/>
  <c r="P17" i="14"/>
  <c r="M17" i="14"/>
  <c r="J17" i="14"/>
  <c r="G17" i="14"/>
  <c r="D17" i="14"/>
  <c r="J4" i="4" l="1"/>
  <c r="L8" i="1"/>
  <c r="L9" i="1"/>
  <c r="L12" i="1"/>
  <c r="K6" i="1"/>
  <c r="K7" i="1"/>
  <c r="K8" i="1"/>
  <c r="K9" i="1"/>
  <c r="K10" i="1"/>
  <c r="L10" i="1" s="1"/>
  <c r="K11" i="1"/>
  <c r="L11" i="1" s="1"/>
  <c r="K12" i="1"/>
  <c r="G8" i="1"/>
  <c r="C9" i="1"/>
  <c r="E10" i="1"/>
  <c r="B11" i="1"/>
  <c r="G11" i="1"/>
  <c r="D12" i="1"/>
  <c r="G7" i="1"/>
  <c r="F7" i="1"/>
  <c r="A8" i="1"/>
  <c r="A9" i="1"/>
  <c r="A10" i="1"/>
  <c r="A11" i="1"/>
  <c r="A12" i="1"/>
  <c r="J5" i="4"/>
  <c r="J6" i="4"/>
  <c r="G9" i="1" s="1"/>
  <c r="J7" i="4"/>
  <c r="G10" i="1" s="1"/>
  <c r="J8" i="4"/>
  <c r="J9" i="4"/>
  <c r="G12" i="1" s="1"/>
  <c r="J5" i="13"/>
  <c r="F8" i="1" s="1"/>
  <c r="J6" i="13"/>
  <c r="F9" i="1" s="1"/>
  <c r="J7" i="13"/>
  <c r="F10" i="1" s="1"/>
  <c r="J8" i="13"/>
  <c r="F11" i="1" s="1"/>
  <c r="J9" i="13"/>
  <c r="F12" i="1" s="1"/>
  <c r="J4" i="13"/>
  <c r="J5" i="5"/>
  <c r="E8" i="1" s="1"/>
  <c r="J6" i="5"/>
  <c r="E9" i="1" s="1"/>
  <c r="J7" i="5"/>
  <c r="J8" i="5"/>
  <c r="E11" i="1" s="1"/>
  <c r="J9" i="5"/>
  <c r="E12" i="1" s="1"/>
  <c r="J4" i="5"/>
  <c r="E7" i="1" s="1"/>
  <c r="J5" i="3"/>
  <c r="D8" i="1" s="1"/>
  <c r="J6" i="3"/>
  <c r="D9" i="1" s="1"/>
  <c r="J7" i="3"/>
  <c r="D10" i="1" s="1"/>
  <c r="J8" i="3"/>
  <c r="D11" i="1" s="1"/>
  <c r="J9" i="3"/>
  <c r="J4" i="3"/>
  <c r="D7" i="1" s="1"/>
  <c r="J5" i="2"/>
  <c r="C8" i="1" s="1"/>
  <c r="J6" i="2"/>
  <c r="J7" i="2"/>
  <c r="C10" i="1" s="1"/>
  <c r="J8" i="2"/>
  <c r="C11" i="1" s="1"/>
  <c r="J9" i="2"/>
  <c r="C12" i="1" s="1"/>
  <c r="J4" i="2"/>
  <c r="C7" i="1" s="1"/>
  <c r="J5" i="12"/>
  <c r="B8" i="1" s="1"/>
  <c r="J6" i="12"/>
  <c r="B9" i="1" s="1"/>
  <c r="H9" i="1" s="1"/>
  <c r="J7" i="12"/>
  <c r="B10" i="1" s="1"/>
  <c r="H10" i="1" s="1"/>
  <c r="J8" i="12"/>
  <c r="J9" i="12"/>
  <c r="B12" i="1" s="1"/>
  <c r="J4" i="12"/>
  <c r="B7" i="1" s="1"/>
  <c r="O9" i="1" l="1"/>
  <c r="H11" i="1"/>
  <c r="H8" i="1"/>
  <c r="O10" i="1"/>
  <c r="H12" i="1"/>
  <c r="H7" i="1"/>
  <c r="I9" i="1" s="1"/>
  <c r="A7" i="1"/>
  <c r="O8" i="1" l="1"/>
  <c r="I8" i="1"/>
  <c r="I7" i="1"/>
  <c r="O11" i="1"/>
  <c r="I11" i="1"/>
  <c r="O12" i="1"/>
  <c r="I12" i="1"/>
  <c r="I10" i="1"/>
  <c r="L7" i="1"/>
  <c r="O7" i="1" s="1"/>
  <c r="P7" i="1" l="1"/>
  <c r="P10" i="1"/>
  <c r="P9" i="1"/>
  <c r="P12" i="1"/>
  <c r="P11" i="1"/>
  <c r="M12" i="1"/>
  <c r="M7" i="1"/>
  <c r="M11" i="1"/>
  <c r="M9" i="1"/>
  <c r="M10" i="1"/>
  <c r="M8" i="1"/>
  <c r="P8" i="1"/>
</calcChain>
</file>

<file path=xl/sharedStrings.xml><?xml version="1.0" encoding="utf-8"?>
<sst xmlns="http://schemas.openxmlformats.org/spreadsheetml/2006/main" count="134" uniqueCount="51">
  <si>
    <t xml:space="preserve">RESPONDENT SUMMARY </t>
  </si>
  <si>
    <t>Total Score</t>
  </si>
  <si>
    <t>Evaluator 1</t>
  </si>
  <si>
    <t>Evaluator 2</t>
  </si>
  <si>
    <t>Evaluator 3</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</si>
  <si>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</si>
  <si>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</si>
  <si>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</si>
  <si>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</si>
  <si>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</si>
  <si>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</si>
  <si>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</si>
  <si>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</si>
  <si>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</si>
  <si>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</si>
  <si>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</si>
  <si>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</si>
  <si>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</si>
  <si>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</si>
  <si>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</si>
  <si>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Evaluator 4</t>
  </si>
  <si>
    <t>Created by: Selene Cisneros</t>
  </si>
  <si>
    <t>Criteria 5</t>
  </si>
  <si>
    <t>APS Industrial Services</t>
  </si>
  <si>
    <t>Climatec</t>
  </si>
  <si>
    <t>Dowley Security Systems</t>
  </si>
  <si>
    <t>Education Management Solutions</t>
  </si>
  <si>
    <t>Intelligent Video Solutions</t>
  </si>
  <si>
    <t>Network Cabling Services</t>
  </si>
  <si>
    <t>Criteria 6</t>
  </si>
  <si>
    <t>Evaluator 6</t>
  </si>
  <si>
    <t>RFP730-20025 Video Recording and Monitoring System</t>
  </si>
  <si>
    <t xml:space="preserve">University of Houston Evaluation Matrix         
</t>
  </si>
  <si>
    <t>Name</t>
  </si>
  <si>
    <t>Evaluation Due Date</t>
  </si>
  <si>
    <t>11/15/19 @ 2 PM</t>
  </si>
  <si>
    <t xml:space="preserve"> Criteria 1</t>
  </si>
  <si>
    <t xml:space="preserve"> Criteria 2</t>
  </si>
  <si>
    <t xml:space="preserve"> Criteria 3</t>
  </si>
  <si>
    <t xml:space="preserve"> Criteria 4</t>
  </si>
  <si>
    <t xml:space="preserve"> Criteria 5</t>
  </si>
  <si>
    <t xml:space="preserve"> Criteria 6</t>
  </si>
  <si>
    <t xml:space="preserve">Reputation of the vendor and of the vendor’s goods or services. </t>
  </si>
  <si>
    <r>
      <t xml:space="preserve">Quality of the vendor’s goods or services
</t>
    </r>
    <r>
      <rPr>
        <b/>
        <sz val="9"/>
        <color rgb="FFFF0000"/>
        <rFont val="Arial"/>
        <family val="2"/>
      </rPr>
      <t xml:space="preserve">
</t>
    </r>
  </si>
  <si>
    <t>Extent to which the goods or services meet UHS needs</t>
  </si>
  <si>
    <t>Total long-term cost to UHS of acquiring vendor’s goods and services</t>
  </si>
  <si>
    <t xml:space="preserve">Ability of the vendor’s proposal to meet the requirements of the institution’s solicitation document, so that any vendor proposal that is non-responsive to the criteria set forth in the solicitation document shall be rejected </t>
  </si>
  <si>
    <t>Points (1-5)</t>
  </si>
  <si>
    <t>Non-Disclosure:</t>
  </si>
  <si>
    <t>Updated: 6/18</t>
  </si>
  <si>
    <t>List purchase price
*ONLY EVALUATOR 6 WILL EVALUATE*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</si>
</sst>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name val="Arial"/>
      <family val="2"/>
    </font>
    <font>
      <sz val="10"/>
      <color rgb="FFFF0000"/>
      <name val="Arial"/>
      <family val="2"/>
    </font>
    <font>
      <b/>
      <sz val="10"/>
      <color rgb="FFFF0000"/>
      <name val="Arial"/>
      <family val="2"/>
    </font>
    <font>
      <sz val="11"/>
      <color rgb="FF006100"/>
      <name val="Calibri"/>
      <family val="2"/>
      <scheme val="minor"/>
    </font>
    <font>
      <sz val="10"/>
      <color theme="1"/>
      <name val="Arial"/>
      <family val="2"/>
    </font>
    <font>
      <b/>
      <sz val="10"/>
      <color theme="1"/>
      <name val="Arial"/>
      <family val="2"/>
    </font>
    <font>
      <b/>
      <sz val="9"/>
      <color rgb="FFFF0000"/>
      <name val="Arial"/>
      <family val="2"/>
    </font>
    <font>
      <sz val="9"/>
      <name val="Arial"/>
      <family val="2"/>
    </font>
    <font>
      <b/>
      <sz val="8"/>
      <name val="Arial"/>
      <family val="2"/>
    </font>
    <font>
      <u/>
      <sz val="11"/>
      <color theme="10"/>
      <name val="Calibri"/>
      <family val="2"/>
      <scheme val="minor"/>
    </font>
    <font>
      <u/>
      <sz val="10"/>
      <color theme="10"/>
      <name val="Arial"/>
      <family val="2"/>
    </font>
  </fonts>
  <fills count="34">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mediumGray">
        <bgColor theme="0"/>
      </patternFill>
    </fill>
    <fill>
      <patternFill patternType="mediumGray"/>
    </fill>
    <fill>
      <patternFill patternType="solid">
        <fgColor theme="5" tint="0.79998168889431442"/>
        <bgColor indexed="64"/>
      </patternFill>
    </fill>
    <fill>
      <patternFill patternType="solid">
        <fgColor theme="0" tint="-0.34998626667073579"/>
        <bgColor indexed="64"/>
      </patternFill>
    </fill>
  </fills>
  <borders count="2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diagonal/>
    </border>
  </borders>
  <cellStyleXfs count="115">
    <xf numFmtId="0" fontId="0" fillId="0" borderId="0"/>
    <xf numFmtId="44" fontId="19" fillId="0" borderId="0" applyFont="0" applyFill="0" applyBorder="0" applyAlignment="0" applyProtection="0"/>
    <xf numFmtId="0" fontId="19" fillId="0" borderId="0"/>
    <xf numFmtId="0" fontId="16" fillId="0" borderId="0"/>
    <xf numFmtId="0" fontId="16" fillId="0" borderId="0"/>
    <xf numFmtId="0" fontId="19" fillId="2" borderId="1" applyNumberFormat="0" applyFont="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2" applyNumberFormat="0" applyAlignment="0" applyProtection="0"/>
    <xf numFmtId="0" fontId="25" fillId="22" borderId="3" applyNumberFormat="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8" borderId="2" applyNumberFormat="0" applyAlignment="0" applyProtection="0"/>
    <xf numFmtId="0" fontId="32" fillId="0" borderId="7" applyNumberFormat="0" applyFill="0" applyAlignment="0" applyProtection="0"/>
    <xf numFmtId="0" fontId="33" fillId="23" borderId="0" applyNumberFormat="0" applyBorder="0" applyAlignment="0" applyProtection="0"/>
    <xf numFmtId="0" fontId="20" fillId="2" borderId="1" applyNumberFormat="0" applyFont="0" applyAlignment="0" applyProtection="0"/>
    <xf numFmtId="0" fontId="34" fillId="21"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5" fillId="0" borderId="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2" applyNumberFormat="0" applyAlignment="0" applyProtection="0"/>
    <xf numFmtId="0" fontId="25" fillId="22" borderId="3" applyNumberFormat="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8" borderId="2" applyNumberFormat="0" applyAlignment="0" applyProtection="0"/>
    <xf numFmtId="0" fontId="32" fillId="0" borderId="7" applyNumberFormat="0" applyFill="0" applyAlignment="0" applyProtection="0"/>
    <xf numFmtId="0" fontId="33" fillId="23" borderId="0" applyNumberFormat="0" applyBorder="0" applyAlignment="0" applyProtection="0"/>
    <xf numFmtId="0" fontId="34" fillId="21"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9" fillId="0" borderId="0"/>
    <xf numFmtId="0" fontId="19" fillId="2" borderId="1" applyNumberFormat="0" applyFont="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19" fillId="0" borderId="0"/>
    <xf numFmtId="0" fontId="19" fillId="2" borderId="1" applyNumberFormat="0" applyFont="0" applyAlignment="0" applyProtection="0"/>
    <xf numFmtId="0" fontId="7" fillId="0" borderId="0"/>
    <xf numFmtId="0" fontId="6" fillId="0" borderId="0"/>
    <xf numFmtId="0" fontId="6" fillId="0" borderId="0"/>
    <xf numFmtId="44" fontId="6" fillId="0" borderId="0" applyFont="0" applyFill="0" applyBorder="0" applyAlignment="0" applyProtection="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46" fillId="26" borderId="0" applyNumberFormat="0" applyBorder="0" applyAlignment="0" applyProtection="0"/>
    <xf numFmtId="0" fontId="1" fillId="0" borderId="0"/>
    <xf numFmtId="0" fontId="52" fillId="0" borderId="0" applyNumberFormat="0" applyFill="0" applyBorder="0" applyAlignment="0" applyProtection="0"/>
  </cellStyleXfs>
  <cellXfs count="96">
    <xf numFmtId="0" fontId="0" fillId="0" borderId="0" xfId="0"/>
    <xf numFmtId="0" fontId="0" fillId="0" borderId="0" xfId="0" applyBorder="1"/>
    <xf numFmtId="0" fontId="17" fillId="0" borderId="0" xfId="0" applyFont="1" applyBorder="1" applyAlignment="1"/>
    <xf numFmtId="0" fontId="0" fillId="0" borderId="0" xfId="0" applyBorder="1"/>
    <xf numFmtId="0" fontId="17" fillId="0" borderId="0" xfId="0" applyFont="1" applyBorder="1" applyAlignment="1"/>
    <xf numFmtId="0" fontId="19" fillId="0" borderId="0" xfId="0" applyFont="1"/>
    <xf numFmtId="0" fontId="0" fillId="0" borderId="0" xfId="0"/>
    <xf numFmtId="0" fontId="17" fillId="0" borderId="0" xfId="0" applyFont="1" applyBorder="1" applyAlignment="1">
      <alignment horizontal="left"/>
    </xf>
    <xf numFmtId="0" fontId="40" fillId="0" borderId="0" xfId="0" applyFont="1" applyBorder="1" applyAlignment="1">
      <alignment horizontal="left"/>
    </xf>
    <xf numFmtId="0" fontId="40" fillId="25" borderId="0" xfId="0" applyFont="1" applyFill="1" applyAlignment="1"/>
    <xf numFmtId="0" fontId="41" fillId="25" borderId="0" xfId="0" applyFont="1" applyFill="1"/>
    <xf numFmtId="0" fontId="17" fillId="25" borderId="0" xfId="0" applyFont="1" applyFill="1" applyAlignment="1"/>
    <xf numFmtId="0" fontId="18" fillId="25" borderId="0" xfId="0" applyFont="1" applyFill="1"/>
    <xf numFmtId="0" fontId="41" fillId="25" borderId="0" xfId="0" applyFont="1" applyFill="1" applyBorder="1"/>
    <xf numFmtId="0" fontId="18" fillId="25" borderId="0" xfId="0" applyFont="1" applyFill="1" applyBorder="1"/>
    <xf numFmtId="0" fontId="17" fillId="25" borderId="0" xfId="0" applyFont="1" applyFill="1" applyBorder="1"/>
    <xf numFmtId="0" fontId="17" fillId="25" borderId="0" xfId="0" applyFont="1" applyFill="1"/>
    <xf numFmtId="0" fontId="17" fillId="25" borderId="0" xfId="0" applyFont="1" applyFill="1" applyBorder="1" applyAlignment="1">
      <alignment horizontal="left" vertical="center"/>
    </xf>
    <xf numFmtId="0" fontId="17" fillId="25" borderId="0" xfId="0" applyFont="1" applyFill="1" applyBorder="1" applyAlignment="1">
      <alignment horizontal="right" textRotation="90" wrapText="1"/>
    </xf>
    <xf numFmtId="0" fontId="38" fillId="25" borderId="0" xfId="0" applyFont="1" applyFill="1" applyBorder="1" applyAlignment="1">
      <alignment horizontal="right" textRotation="90" wrapText="1"/>
    </xf>
    <xf numFmtId="0" fontId="17" fillId="25" borderId="0" xfId="0" applyFont="1" applyFill="1" applyAlignment="1">
      <alignment horizontal="center" vertical="center"/>
    </xf>
    <xf numFmtId="4" fontId="18" fillId="25" borderId="11" xfId="0" applyNumberFormat="1" applyFont="1" applyFill="1" applyBorder="1" applyAlignment="1">
      <alignment horizontal="right"/>
    </xf>
    <xf numFmtId="4" fontId="18" fillId="25" borderId="11" xfId="0" applyNumberFormat="1" applyFont="1" applyFill="1" applyBorder="1"/>
    <xf numFmtId="0" fontId="18" fillId="25" borderId="11" xfId="0" applyFont="1" applyFill="1" applyBorder="1" applyAlignment="1">
      <alignment horizontal="left"/>
    </xf>
    <xf numFmtId="0" fontId="42" fillId="25" borderId="0" xfId="0" applyFont="1" applyFill="1"/>
    <xf numFmtId="0" fontId="38" fillId="24" borderId="13" xfId="0" applyFont="1" applyFill="1" applyBorder="1" applyAlignment="1">
      <alignment horizontal="right" textRotation="90"/>
    </xf>
    <xf numFmtId="0" fontId="39" fillId="24" borderId="12" xfId="0" applyFont="1" applyFill="1" applyBorder="1" applyAlignment="1">
      <alignment horizontal="right"/>
    </xf>
    <xf numFmtId="0" fontId="39" fillId="25" borderId="11" xfId="0" applyFont="1" applyFill="1" applyBorder="1" applyAlignment="1">
      <alignment horizontal="right"/>
    </xf>
    <xf numFmtId="0" fontId="43" fillId="0" borderId="0" xfId="100" applyFont="1" applyFill="1" applyBorder="1" applyAlignment="1">
      <alignment horizontal="right"/>
    </xf>
    <xf numFmtId="0" fontId="43" fillId="0" borderId="10" xfId="100" applyFont="1" applyBorder="1" applyAlignment="1">
      <alignment horizontal="right"/>
    </xf>
    <xf numFmtId="0" fontId="44" fillId="0" borderId="0" xfId="98" applyFont="1" applyFill="1" applyBorder="1"/>
    <xf numFmtId="0" fontId="19" fillId="0" borderId="0" xfId="98" applyFont="1"/>
    <xf numFmtId="0" fontId="19" fillId="0" borderId="0" xfId="98" applyFont="1"/>
    <xf numFmtId="0" fontId="19" fillId="0" borderId="0" xfId="98" applyFont="1"/>
    <xf numFmtId="0" fontId="44" fillId="0" borderId="0" xfId="98" applyFont="1" applyFill="1" applyBorder="1"/>
    <xf numFmtId="0" fontId="45" fillId="0" borderId="0" xfId="100" applyFont="1" applyFill="1" applyBorder="1" applyAlignment="1">
      <alignment horizontal="right"/>
    </xf>
    <xf numFmtId="0" fontId="43" fillId="0" borderId="0" xfId="100" applyFont="1" applyBorder="1" applyAlignment="1">
      <alignment horizontal="right"/>
    </xf>
    <xf numFmtId="0" fontId="19" fillId="0" borderId="0" xfId="98" applyFont="1"/>
    <xf numFmtId="0" fontId="19" fillId="0" borderId="0" xfId="98" applyFont="1"/>
    <xf numFmtId="0" fontId="19" fillId="0" borderId="0" xfId="98" applyFont="1"/>
    <xf numFmtId="0" fontId="19" fillId="0" borderId="0" xfId="98" applyFont="1"/>
    <xf numFmtId="0" fontId="19" fillId="0" borderId="0" xfId="98" applyFont="1"/>
    <xf numFmtId="0" fontId="19" fillId="0" borderId="0" xfId="98" applyFont="1"/>
    <xf numFmtId="0" fontId="19" fillId="0" borderId="0" xfId="98" applyFont="1"/>
    <xf numFmtId="0" fontId="46" fillId="26" borderId="11" xfId="112" applyBorder="1" applyAlignment="1">
      <alignment horizontal="left"/>
    </xf>
    <xf numFmtId="4" fontId="46" fillId="26" borderId="11" xfId="112" applyNumberFormat="1" applyBorder="1" applyAlignment="1">
      <alignment horizontal="right"/>
    </xf>
    <xf numFmtId="0" fontId="46" fillId="26" borderId="12" xfId="112" applyBorder="1" applyAlignment="1">
      <alignment horizontal="right"/>
    </xf>
    <xf numFmtId="0" fontId="46" fillId="26" borderId="0" xfId="112"/>
    <xf numFmtId="0" fontId="46" fillId="26" borderId="11" xfId="112" applyBorder="1" applyAlignment="1">
      <alignment horizontal="right"/>
    </xf>
    <xf numFmtId="4" fontId="46" fillId="26" borderId="11" xfId="112" applyNumberFormat="1" applyBorder="1"/>
    <xf numFmtId="0" fontId="19" fillId="25" borderId="0" xfId="98" applyFont="1" applyFill="1"/>
    <xf numFmtId="0" fontId="17" fillId="0" borderId="0" xfId="98" applyFont="1" applyFill="1"/>
    <xf numFmtId="0" fontId="18" fillId="25" borderId="0" xfId="98" applyFont="1" applyFill="1"/>
    <xf numFmtId="0" fontId="47" fillId="25" borderId="0" xfId="113" applyFont="1" applyFill="1" applyBorder="1" applyAlignment="1"/>
    <xf numFmtId="0" fontId="48" fillId="25" borderId="0" xfId="113" applyFont="1" applyFill="1" applyBorder="1" applyAlignment="1"/>
    <xf numFmtId="0" fontId="19" fillId="25" borderId="0" xfId="98" applyFont="1" applyFill="1" applyAlignment="1">
      <alignment horizontal="center"/>
    </xf>
    <xf numFmtId="0" fontId="51" fillId="25" borderId="0" xfId="98" applyFont="1" applyFill="1" applyAlignment="1">
      <alignment wrapText="1"/>
    </xf>
    <xf numFmtId="0" fontId="51" fillId="25" borderId="17" xfId="98" applyFont="1" applyFill="1" applyBorder="1" applyAlignment="1">
      <alignment horizontal="right" wrapText="1"/>
    </xf>
    <xf numFmtId="0" fontId="51" fillId="25" borderId="0" xfId="98" applyFont="1" applyFill="1" applyBorder="1" applyAlignment="1">
      <alignment horizontal="right" wrapText="1"/>
    </xf>
    <xf numFmtId="0" fontId="51" fillId="25" borderId="18" xfId="98" applyFont="1" applyFill="1" applyBorder="1" applyAlignment="1">
      <alignment horizontal="right" wrapText="1"/>
    </xf>
    <xf numFmtId="0" fontId="51" fillId="29" borderId="19" xfId="98" applyFont="1" applyFill="1" applyBorder="1" applyAlignment="1">
      <alignment horizontal="right" wrapText="1"/>
    </xf>
    <xf numFmtId="0" fontId="51" fillId="25" borderId="0" xfId="98" applyFont="1" applyFill="1" applyAlignment="1">
      <alignment horizontal="center" wrapText="1"/>
    </xf>
    <xf numFmtId="0" fontId="19" fillId="27" borderId="20" xfId="98" applyFont="1" applyFill="1" applyBorder="1"/>
    <xf numFmtId="0" fontId="19" fillId="31" borderId="18" xfId="98" applyFont="1" applyFill="1" applyBorder="1"/>
    <xf numFmtId="0" fontId="45" fillId="32" borderId="21" xfId="98" applyFont="1" applyFill="1" applyBorder="1"/>
    <xf numFmtId="0" fontId="19" fillId="33" borderId="22" xfId="98" applyFont="1" applyFill="1" applyBorder="1"/>
    <xf numFmtId="0" fontId="19" fillId="33" borderId="0" xfId="98" applyFont="1" applyFill="1" applyBorder="1"/>
    <xf numFmtId="0" fontId="19" fillId="25" borderId="10" xfId="98" applyFont="1" applyFill="1" applyBorder="1"/>
    <xf numFmtId="0" fontId="45" fillId="25" borderId="0" xfId="98" applyFont="1" applyFill="1"/>
    <xf numFmtId="0" fontId="19" fillId="25" borderId="0" xfId="98" applyFont="1" applyFill="1" applyAlignment="1">
      <alignment wrapText="1"/>
    </xf>
    <xf numFmtId="0" fontId="47" fillId="25" borderId="0" xfId="113" applyFont="1" applyFill="1"/>
    <xf numFmtId="0" fontId="1" fillId="25" borderId="0" xfId="113" applyFont="1" applyFill="1" applyAlignment="1">
      <alignment vertical="center"/>
    </xf>
    <xf numFmtId="0" fontId="53" fillId="25" borderId="0" xfId="114" applyFont="1" applyFill="1"/>
    <xf numFmtId="0" fontId="1" fillId="0" borderId="0" xfId="113"/>
    <xf numFmtId="0" fontId="52" fillId="25" borderId="0" xfId="114" applyFill="1"/>
    <xf numFmtId="0" fontId="42" fillId="25" borderId="0" xfId="98" applyFont="1" applyFill="1"/>
    <xf numFmtId="0" fontId="19" fillId="0" borderId="0" xfId="98" applyFont="1" applyBorder="1" applyAlignment="1">
      <alignment horizontal="left"/>
    </xf>
    <xf numFmtId="0" fontId="40" fillId="25" borderId="0" xfId="0" applyFont="1" applyFill="1" applyAlignment="1">
      <alignment horizontal="right"/>
    </xf>
    <xf numFmtId="0" fontId="40" fillId="25" borderId="0" xfId="0" applyFont="1" applyFill="1" applyBorder="1" applyAlignment="1">
      <alignment horizontal="right"/>
    </xf>
    <xf numFmtId="0" fontId="40" fillId="0" borderId="0" xfId="0" applyFont="1" applyFill="1" applyAlignment="1">
      <alignment horizontal="left"/>
    </xf>
    <xf numFmtId="0" fontId="19" fillId="30" borderId="13" xfId="98" applyFont="1" applyFill="1" applyBorder="1" applyAlignment="1">
      <alignment horizontal="center" vertical="center"/>
    </xf>
    <xf numFmtId="0" fontId="43" fillId="28" borderId="14" xfId="98" applyFont="1" applyFill="1" applyBorder="1" applyAlignment="1">
      <alignment horizontal="left"/>
    </xf>
    <xf numFmtId="0" fontId="43" fillId="28" borderId="15" xfId="98" applyFont="1" applyFill="1" applyBorder="1" applyAlignment="1">
      <alignment horizontal="left"/>
    </xf>
    <xf numFmtId="0" fontId="43" fillId="28" borderId="16" xfId="98" applyFont="1" applyFill="1" applyBorder="1" applyAlignment="1">
      <alignment horizontal="left"/>
    </xf>
    <xf numFmtId="0" fontId="49" fillId="25" borderId="14" xfId="98" applyFont="1" applyFill="1" applyBorder="1" applyAlignment="1">
      <alignment horizontal="left" vertical="center" wrapText="1"/>
    </xf>
    <xf numFmtId="0" fontId="49" fillId="25" borderId="15" xfId="98" applyFont="1" applyFill="1" applyBorder="1" applyAlignment="1">
      <alignment horizontal="left" vertical="center" wrapText="1"/>
    </xf>
    <xf numFmtId="0" fontId="49" fillId="25" borderId="16" xfId="98" applyFont="1" applyFill="1" applyBorder="1" applyAlignment="1">
      <alignment horizontal="left" vertical="center" wrapText="1"/>
    </xf>
    <xf numFmtId="0" fontId="50" fillId="25" borderId="14" xfId="98" applyFont="1" applyFill="1" applyBorder="1" applyAlignment="1">
      <alignment horizontal="left" vertical="center" wrapText="1"/>
    </xf>
    <xf numFmtId="0" fontId="50" fillId="25" borderId="15" xfId="98" applyFont="1" applyFill="1" applyBorder="1" applyAlignment="1">
      <alignment horizontal="left" vertical="center" wrapText="1"/>
    </xf>
    <xf numFmtId="0" fontId="50" fillId="25" borderId="16" xfId="98" applyFont="1" applyFill="1" applyBorder="1" applyAlignment="1">
      <alignment horizontal="left" vertical="center" wrapText="1"/>
    </xf>
    <xf numFmtId="0" fontId="50" fillId="25" borderId="14" xfId="98" applyFont="1" applyFill="1" applyBorder="1" applyAlignment="1">
      <alignment horizontal="left" wrapText="1"/>
    </xf>
    <xf numFmtId="0" fontId="50" fillId="25" borderId="15" xfId="98" applyFont="1" applyFill="1" applyBorder="1" applyAlignment="1">
      <alignment horizontal="left" wrapText="1"/>
    </xf>
    <xf numFmtId="0" fontId="50" fillId="25" borderId="16" xfId="98" applyFont="1" applyFill="1" applyBorder="1" applyAlignment="1">
      <alignment horizontal="left" wrapText="1"/>
    </xf>
    <xf numFmtId="0" fontId="17" fillId="25" borderId="0" xfId="98" applyFont="1" applyFill="1" applyAlignment="1">
      <alignment horizontal="left" wrapText="1"/>
    </xf>
    <xf numFmtId="0" fontId="19" fillId="27" borderId="0" xfId="113" applyFont="1" applyFill="1" applyBorder="1" applyAlignment="1">
      <alignment horizontal="center"/>
    </xf>
    <xf numFmtId="164" fontId="47" fillId="0" borderId="0" xfId="113" applyNumberFormat="1" applyFont="1" applyFill="1" applyBorder="1" applyAlignment="1">
      <alignment horizontal="center"/>
    </xf>
  </cellXfs>
  <cellStyles count="115">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Currency 3" xfId="103"/>
    <cellStyle name="Explanatory Text 2" xfId="75"/>
    <cellStyle name="Explanatory Text 3" xfId="33"/>
    <cellStyle name="Good" xfId="112"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4" builtinId="8"/>
    <cellStyle name="Input 2" xfId="81"/>
    <cellStyle name="Input 3" xfId="39"/>
    <cellStyle name="Linked Cell 2" xfId="82"/>
    <cellStyle name="Linked Cell 3" xfId="40"/>
    <cellStyle name="Neutral 2" xfId="83"/>
    <cellStyle name="Neutral 3" xfId="41"/>
    <cellStyle name="Normal" xfId="0" builtinId="0"/>
    <cellStyle name="Normal 10" xfId="108"/>
    <cellStyle name="Normal 11" xfId="110"/>
    <cellStyle name="Normal 12" xfId="113"/>
    <cellStyle name="Normal 2" xfId="2"/>
    <cellStyle name="Normal 3" xfId="3"/>
    <cellStyle name="Normal 3 2" xfId="88"/>
    <cellStyle name="Normal 4" xfId="4"/>
    <cellStyle name="Normal 4 10" xfId="100"/>
    <cellStyle name="Normal 4 11" xfId="102"/>
    <cellStyle name="Normal 4 12" xfId="105"/>
    <cellStyle name="Normal 4 13" xfId="107"/>
    <cellStyle name="Normal 4 14" xfId="109"/>
    <cellStyle name="Normal 4 15" xfId="111"/>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4"/>
    <cellStyle name="Normal 9" xfId="106"/>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4</xdr:row>
      <xdr:rowOff>180975</xdr:rowOff>
    </xdr:from>
    <xdr:ext cx="3486150" cy="1094723"/>
    <xdr:sp macro="" textlink="">
      <xdr:nvSpPr>
        <xdr:cNvPr id="2" name="TextBox 1"/>
        <xdr:cNvSpPr txBox="1"/>
      </xdr:nvSpPr>
      <xdr:spPr>
        <a:xfrm>
          <a:off x="0" y="1000125"/>
          <a:ext cx="3486150"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26</xdr:row>
      <xdr:rowOff>9525</xdr:rowOff>
    </xdr:from>
    <xdr:ext cx="6800850" cy="3533775"/>
    <xdr:sp macro="" textlink="">
      <xdr:nvSpPr>
        <xdr:cNvPr id="3" name="TextBox 2"/>
        <xdr:cNvSpPr txBox="1"/>
      </xdr:nvSpPr>
      <xdr:spPr>
        <a:xfrm>
          <a:off x="9525" y="599122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workbookViewId="0">
      <selection activeCell="F30" sqref="F30"/>
    </sheetView>
  </sheetViews>
  <sheetFormatPr defaultRowHeight="12.75" x14ac:dyDescent="0.2"/>
  <cols>
    <col min="1" max="16384" width="9.140625" style="6"/>
  </cols>
  <sheetData>
    <row r="1" spans="1:12" ht="15.75" x14ac:dyDescent="0.25">
      <c r="A1" s="8" t="s">
        <v>0</v>
      </c>
      <c r="B1" s="7"/>
      <c r="C1" s="7"/>
      <c r="D1" s="7"/>
      <c r="E1" s="4"/>
      <c r="F1" s="4"/>
      <c r="G1" s="4"/>
      <c r="H1" s="4"/>
      <c r="I1" s="4"/>
      <c r="J1" s="4"/>
      <c r="K1" s="4"/>
    </row>
    <row r="2" spans="1:12" ht="15.75" x14ac:dyDescent="0.25">
      <c r="A2" s="4"/>
      <c r="B2" s="3"/>
      <c r="C2" s="3"/>
      <c r="D2" s="3"/>
      <c r="E2" s="3"/>
      <c r="F2" s="3"/>
      <c r="G2" s="3"/>
      <c r="H2" s="3"/>
      <c r="I2" s="3"/>
      <c r="J2" s="3"/>
      <c r="K2" s="3"/>
      <c r="L2" s="3"/>
    </row>
    <row r="3" spans="1:12" x14ac:dyDescent="0.2">
      <c r="A3" s="29"/>
      <c r="B3" s="29"/>
      <c r="C3" s="29"/>
      <c r="D3" s="29" t="s">
        <v>6</v>
      </c>
      <c r="E3" s="29" t="s">
        <v>7</v>
      </c>
      <c r="F3" s="29" t="s">
        <v>8</v>
      </c>
      <c r="G3" s="29" t="s">
        <v>9</v>
      </c>
      <c r="H3" s="29" t="s">
        <v>22</v>
      </c>
      <c r="I3" s="29" t="s">
        <v>29</v>
      </c>
      <c r="J3" s="29" t="s">
        <v>10</v>
      </c>
    </row>
    <row r="4" spans="1:12" x14ac:dyDescent="0.2">
      <c r="A4" s="76" t="s">
        <v>23</v>
      </c>
      <c r="B4" s="76"/>
      <c r="C4" s="76"/>
      <c r="D4" s="38">
        <v>0</v>
      </c>
      <c r="E4" s="38">
        <v>9</v>
      </c>
      <c r="F4" s="38">
        <v>9</v>
      </c>
      <c r="G4" s="38">
        <v>6</v>
      </c>
      <c r="H4" s="38">
        <v>2</v>
      </c>
      <c r="I4" s="38">
        <v>6</v>
      </c>
      <c r="J4" s="6">
        <f>SUM(D4:I4)</f>
        <v>32</v>
      </c>
    </row>
    <row r="5" spans="1:12" x14ac:dyDescent="0.2">
      <c r="A5" s="76" t="s">
        <v>24</v>
      </c>
      <c r="B5" s="76"/>
      <c r="C5" s="76"/>
      <c r="D5" s="38">
        <v>0</v>
      </c>
      <c r="E5" s="38">
        <v>9</v>
      </c>
      <c r="F5" s="38">
        <v>9</v>
      </c>
      <c r="G5" s="38">
        <v>6</v>
      </c>
      <c r="H5" s="38">
        <v>2</v>
      </c>
      <c r="I5" s="38">
        <v>2</v>
      </c>
      <c r="J5" s="6">
        <f t="shared" ref="J5:J9" si="0">SUM(D5:I5)</f>
        <v>28</v>
      </c>
    </row>
    <row r="6" spans="1:12" x14ac:dyDescent="0.2">
      <c r="A6" s="76" t="s">
        <v>25</v>
      </c>
      <c r="B6" s="76"/>
      <c r="C6" s="76"/>
      <c r="D6" s="38">
        <v>0</v>
      </c>
      <c r="E6" s="38">
        <v>9</v>
      </c>
      <c r="F6" s="38">
        <v>9</v>
      </c>
      <c r="G6" s="38">
        <v>6</v>
      </c>
      <c r="H6" s="38">
        <v>2</v>
      </c>
      <c r="I6" s="38">
        <v>2</v>
      </c>
      <c r="J6" s="6">
        <f t="shared" si="0"/>
        <v>28</v>
      </c>
    </row>
    <row r="7" spans="1:12" x14ac:dyDescent="0.2">
      <c r="A7" s="76" t="s">
        <v>26</v>
      </c>
      <c r="B7" s="76"/>
      <c r="C7" s="76"/>
      <c r="D7" s="38">
        <v>0</v>
      </c>
      <c r="E7" s="38">
        <v>12</v>
      </c>
      <c r="F7" s="38">
        <v>12</v>
      </c>
      <c r="G7" s="38">
        <v>24</v>
      </c>
      <c r="H7" s="38">
        <v>6</v>
      </c>
      <c r="I7" s="38">
        <v>8</v>
      </c>
      <c r="J7" s="6">
        <f t="shared" si="0"/>
        <v>62</v>
      </c>
    </row>
    <row r="8" spans="1:12" x14ac:dyDescent="0.2">
      <c r="A8" s="76" t="s">
        <v>27</v>
      </c>
      <c r="B8" s="76"/>
      <c r="C8" s="76"/>
      <c r="D8" s="38">
        <v>0</v>
      </c>
      <c r="E8" s="38">
        <v>12</v>
      </c>
      <c r="F8" s="38">
        <v>12</v>
      </c>
      <c r="G8" s="38">
        <v>30</v>
      </c>
      <c r="H8" s="38">
        <v>8</v>
      </c>
      <c r="I8" s="38">
        <v>8</v>
      </c>
      <c r="J8" s="6">
        <f t="shared" si="0"/>
        <v>70</v>
      </c>
    </row>
    <row r="9" spans="1:12" x14ac:dyDescent="0.2">
      <c r="A9" s="76" t="s">
        <v>28</v>
      </c>
      <c r="B9" s="76"/>
      <c r="C9" s="76"/>
      <c r="D9" s="38">
        <v>0</v>
      </c>
      <c r="E9" s="38">
        <v>9</v>
      </c>
      <c r="F9" s="38">
        <v>9</v>
      </c>
      <c r="G9" s="38">
        <v>6</v>
      </c>
      <c r="H9" s="38">
        <v>2</v>
      </c>
      <c r="I9" s="38">
        <v>8</v>
      </c>
      <c r="J9" s="6">
        <f t="shared" si="0"/>
        <v>34</v>
      </c>
    </row>
    <row r="14" spans="1:12" x14ac:dyDescent="0.2">
      <c r="C14" s="37"/>
    </row>
    <row r="15" spans="1:12" x14ac:dyDescent="0.2">
      <c r="C15" s="37"/>
    </row>
    <row r="16" spans="1:12" x14ac:dyDescent="0.2">
      <c r="C16" s="37"/>
    </row>
    <row r="17" spans="3:3" x14ac:dyDescent="0.2">
      <c r="C17" s="37"/>
    </row>
    <row r="18" spans="3:3" x14ac:dyDescent="0.2">
      <c r="C18" s="37"/>
    </row>
    <row r="19" spans="3:3" x14ac:dyDescent="0.2">
      <c r="C19" s="37"/>
    </row>
  </sheetData>
  <mergeCells count="6">
    <mergeCell ref="A8:C8"/>
    <mergeCell ref="A9:C9"/>
    <mergeCell ref="A4:C4"/>
    <mergeCell ref="A5:C5"/>
    <mergeCell ref="A6:C6"/>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selection activeCell="I9" sqref="I9"/>
    </sheetView>
  </sheetViews>
  <sheetFormatPr defaultRowHeight="12.75" x14ac:dyDescent="0.2"/>
  <cols>
    <col min="1" max="3" width="9.42578125" customWidth="1"/>
    <col min="4" max="7" width="8.85546875" customWidth="1"/>
  </cols>
  <sheetData>
    <row r="1" spans="1:10" ht="15.75" x14ac:dyDescent="0.25">
      <c r="A1" s="8" t="s">
        <v>0</v>
      </c>
      <c r="B1" s="7"/>
      <c r="C1" s="7"/>
      <c r="D1" s="7"/>
      <c r="E1" s="4"/>
      <c r="F1" s="4"/>
      <c r="G1" s="4"/>
    </row>
    <row r="2" spans="1:10" ht="15.75" x14ac:dyDescent="0.25">
      <c r="A2" s="2"/>
      <c r="B2" s="1"/>
      <c r="C2" s="3"/>
      <c r="D2" s="3"/>
      <c r="E2" s="3"/>
      <c r="F2" s="3"/>
      <c r="G2" s="3"/>
    </row>
    <row r="3" spans="1:10" s="5" customFormat="1" x14ac:dyDescent="0.2">
      <c r="A3" s="29"/>
      <c r="B3" s="29"/>
      <c r="C3" s="29"/>
      <c r="D3" s="29" t="s">
        <v>6</v>
      </c>
      <c r="E3" s="29" t="s">
        <v>7</v>
      </c>
      <c r="F3" s="29" t="s">
        <v>8</v>
      </c>
      <c r="G3" s="29" t="s">
        <v>9</v>
      </c>
      <c r="H3" s="29" t="s">
        <v>22</v>
      </c>
      <c r="I3" s="29" t="s">
        <v>29</v>
      </c>
      <c r="J3" s="29" t="s">
        <v>10</v>
      </c>
    </row>
    <row r="4" spans="1:10" x14ac:dyDescent="0.2">
      <c r="A4" s="76" t="s">
        <v>23</v>
      </c>
      <c r="B4" s="76"/>
      <c r="C4" s="76"/>
      <c r="D4" s="39">
        <v>0</v>
      </c>
      <c r="E4" s="39">
        <v>3</v>
      </c>
      <c r="F4" s="39">
        <v>3</v>
      </c>
      <c r="G4" s="39">
        <v>6</v>
      </c>
      <c r="H4" s="39">
        <v>2</v>
      </c>
      <c r="I4" s="39">
        <v>2</v>
      </c>
      <c r="J4">
        <f>SUM(D4:I4)</f>
        <v>16</v>
      </c>
    </row>
    <row r="5" spans="1:10" x14ac:dyDescent="0.2">
      <c r="A5" s="76" t="s">
        <v>24</v>
      </c>
      <c r="B5" s="76"/>
      <c r="C5" s="76"/>
      <c r="D5" s="39">
        <v>0</v>
      </c>
      <c r="E5" s="39">
        <v>3</v>
      </c>
      <c r="F5" s="39">
        <v>3</v>
      </c>
      <c r="G5" s="39">
        <v>6</v>
      </c>
      <c r="H5" s="39">
        <v>2</v>
      </c>
      <c r="I5" s="39">
        <v>2</v>
      </c>
      <c r="J5" s="6">
        <f t="shared" ref="J5:J9" si="0">SUM(D5:I5)</f>
        <v>16</v>
      </c>
    </row>
    <row r="6" spans="1:10" x14ac:dyDescent="0.2">
      <c r="A6" s="76" t="s">
        <v>25</v>
      </c>
      <c r="B6" s="76"/>
      <c r="C6" s="76"/>
      <c r="D6" s="39">
        <v>0</v>
      </c>
      <c r="E6" s="39">
        <v>3</v>
      </c>
      <c r="F6" s="39">
        <v>3</v>
      </c>
      <c r="G6" s="39">
        <v>6</v>
      </c>
      <c r="H6" s="39">
        <v>2</v>
      </c>
      <c r="I6" s="39">
        <v>2</v>
      </c>
      <c r="J6" s="6">
        <f t="shared" si="0"/>
        <v>16</v>
      </c>
    </row>
    <row r="7" spans="1:10" x14ac:dyDescent="0.2">
      <c r="A7" s="76" t="s">
        <v>26</v>
      </c>
      <c r="B7" s="76"/>
      <c r="C7" s="76"/>
      <c r="D7" s="39">
        <v>0</v>
      </c>
      <c r="E7" s="39">
        <v>12</v>
      </c>
      <c r="F7" s="39">
        <v>12</v>
      </c>
      <c r="G7" s="39">
        <v>24</v>
      </c>
      <c r="H7" s="39">
        <v>8</v>
      </c>
      <c r="I7" s="39">
        <v>8</v>
      </c>
      <c r="J7" s="6">
        <f t="shared" si="0"/>
        <v>64</v>
      </c>
    </row>
    <row r="8" spans="1:10" x14ac:dyDescent="0.2">
      <c r="A8" s="76" t="s">
        <v>27</v>
      </c>
      <c r="B8" s="76"/>
      <c r="C8" s="76"/>
      <c r="D8" s="39">
        <v>0</v>
      </c>
      <c r="E8" s="39">
        <v>12</v>
      </c>
      <c r="F8" s="39">
        <v>15</v>
      </c>
      <c r="G8" s="39">
        <v>30</v>
      </c>
      <c r="H8" s="39">
        <v>8</v>
      </c>
      <c r="I8" s="39">
        <v>8</v>
      </c>
      <c r="J8" s="6">
        <f t="shared" si="0"/>
        <v>73</v>
      </c>
    </row>
    <row r="9" spans="1:10" x14ac:dyDescent="0.2">
      <c r="A9" s="76" t="s">
        <v>28</v>
      </c>
      <c r="B9" s="76"/>
      <c r="C9" s="76"/>
      <c r="D9" s="39">
        <v>0</v>
      </c>
      <c r="E9" s="39">
        <v>3</v>
      </c>
      <c r="F9" s="39">
        <v>3</v>
      </c>
      <c r="G9" s="39">
        <v>6</v>
      </c>
      <c r="H9" s="39">
        <v>2</v>
      </c>
      <c r="I9" s="39">
        <v>2</v>
      </c>
      <c r="J9" s="6">
        <f t="shared" si="0"/>
        <v>16</v>
      </c>
    </row>
  </sheetData>
  <mergeCells count="6">
    <mergeCell ref="A8:C8"/>
    <mergeCell ref="A9:C9"/>
    <mergeCell ref="A7:C7"/>
    <mergeCell ref="A4:C4"/>
    <mergeCell ref="A5:C5"/>
    <mergeCell ref="A6:C6"/>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workbookViewId="0">
      <selection activeCell="L20" sqref="L20:L21"/>
    </sheetView>
  </sheetViews>
  <sheetFormatPr defaultRowHeight="12.75" x14ac:dyDescent="0.2"/>
  <sheetData>
    <row r="1" spans="1:17" ht="15.75" x14ac:dyDescent="0.25">
      <c r="A1" s="8" t="s">
        <v>0</v>
      </c>
      <c r="B1" s="7"/>
      <c r="C1" s="7"/>
      <c r="D1" s="7"/>
      <c r="E1" s="4"/>
      <c r="F1" s="4"/>
      <c r="G1" s="4"/>
      <c r="H1" s="4"/>
      <c r="I1" s="4"/>
      <c r="J1" s="4"/>
    </row>
    <row r="2" spans="1:17" ht="15.75" x14ac:dyDescent="0.25">
      <c r="A2" s="4"/>
      <c r="B2" s="3"/>
      <c r="C2" s="3"/>
      <c r="D2" s="3"/>
      <c r="E2" s="3"/>
      <c r="F2" s="3"/>
      <c r="G2" s="3"/>
      <c r="H2" s="3"/>
      <c r="I2" s="3"/>
      <c r="J2" s="3"/>
    </row>
    <row r="3" spans="1:17" x14ac:dyDescent="0.2">
      <c r="A3" s="29"/>
      <c r="B3" s="29"/>
      <c r="C3" s="29"/>
      <c r="D3" s="29" t="s">
        <v>6</v>
      </c>
      <c r="E3" s="29" t="s">
        <v>7</v>
      </c>
      <c r="F3" s="29" t="s">
        <v>8</v>
      </c>
      <c r="G3" s="29" t="s">
        <v>9</v>
      </c>
      <c r="H3" s="29" t="s">
        <v>22</v>
      </c>
      <c r="I3" s="29" t="s">
        <v>29</v>
      </c>
      <c r="J3" s="29" t="s">
        <v>10</v>
      </c>
    </row>
    <row r="4" spans="1:17" x14ac:dyDescent="0.2">
      <c r="A4" s="76" t="s">
        <v>23</v>
      </c>
      <c r="B4" s="76"/>
      <c r="C4" s="76"/>
      <c r="D4" s="40">
        <v>0</v>
      </c>
      <c r="E4" s="40">
        <v>3</v>
      </c>
      <c r="F4" s="40">
        <v>3</v>
      </c>
      <c r="G4" s="40">
        <v>6</v>
      </c>
      <c r="H4" s="40">
        <v>2</v>
      </c>
      <c r="I4" s="40">
        <v>2</v>
      </c>
      <c r="J4" s="6">
        <f>SUM(D4:I4)</f>
        <v>16</v>
      </c>
    </row>
    <row r="5" spans="1:17" x14ac:dyDescent="0.2">
      <c r="A5" s="76" t="s">
        <v>24</v>
      </c>
      <c r="B5" s="76"/>
      <c r="C5" s="76"/>
      <c r="D5" s="40">
        <v>0</v>
      </c>
      <c r="E5" s="40">
        <v>3</v>
      </c>
      <c r="F5" s="40">
        <v>3</v>
      </c>
      <c r="G5" s="40">
        <v>6</v>
      </c>
      <c r="H5" s="40">
        <v>2</v>
      </c>
      <c r="I5" s="40">
        <v>2</v>
      </c>
      <c r="J5" s="6">
        <f t="shared" ref="J5:J9" si="0">SUM(D5:I5)</f>
        <v>16</v>
      </c>
      <c r="K5" s="31"/>
      <c r="L5" s="31"/>
      <c r="M5" s="31"/>
      <c r="N5" s="31"/>
      <c r="O5" s="30"/>
      <c r="P5" s="6"/>
      <c r="Q5" s="6"/>
    </row>
    <row r="6" spans="1:17" x14ac:dyDescent="0.2">
      <c r="A6" s="76" t="s">
        <v>25</v>
      </c>
      <c r="B6" s="76"/>
      <c r="C6" s="76"/>
      <c r="D6" s="40">
        <v>0</v>
      </c>
      <c r="E6" s="40">
        <v>3</v>
      </c>
      <c r="F6" s="40">
        <v>3</v>
      </c>
      <c r="G6" s="40">
        <v>6</v>
      </c>
      <c r="H6" s="40">
        <v>2</v>
      </c>
      <c r="I6" s="40">
        <v>2</v>
      </c>
      <c r="J6" s="6">
        <f t="shared" si="0"/>
        <v>16</v>
      </c>
      <c r="K6" s="31"/>
      <c r="L6" s="31"/>
      <c r="M6" s="31"/>
      <c r="N6" s="31"/>
      <c r="O6" s="30"/>
      <c r="P6" s="6"/>
      <c r="Q6" s="6"/>
    </row>
    <row r="7" spans="1:17" x14ac:dyDescent="0.2">
      <c r="A7" s="76" t="s">
        <v>26</v>
      </c>
      <c r="B7" s="76"/>
      <c r="C7" s="76"/>
      <c r="D7" s="40">
        <v>0</v>
      </c>
      <c r="E7" s="40">
        <v>12</v>
      </c>
      <c r="F7" s="40">
        <v>12</v>
      </c>
      <c r="G7" s="40">
        <v>18</v>
      </c>
      <c r="H7" s="40">
        <v>6</v>
      </c>
      <c r="I7" s="40">
        <v>8</v>
      </c>
      <c r="J7" s="6">
        <f t="shared" si="0"/>
        <v>56</v>
      </c>
      <c r="K7" s="6"/>
      <c r="L7" s="6"/>
      <c r="M7" s="6"/>
      <c r="N7" s="6"/>
      <c r="O7" s="6"/>
      <c r="P7" s="6"/>
      <c r="Q7" s="6"/>
    </row>
    <row r="8" spans="1:17" x14ac:dyDescent="0.2">
      <c r="A8" s="76" t="s">
        <v>27</v>
      </c>
      <c r="B8" s="76"/>
      <c r="C8" s="76"/>
      <c r="D8" s="40">
        <v>0</v>
      </c>
      <c r="E8" s="40">
        <v>15</v>
      </c>
      <c r="F8" s="40">
        <v>15</v>
      </c>
      <c r="G8" s="40">
        <v>30</v>
      </c>
      <c r="H8" s="40">
        <v>10</v>
      </c>
      <c r="I8" s="40">
        <v>10</v>
      </c>
      <c r="J8" s="6">
        <f t="shared" si="0"/>
        <v>80</v>
      </c>
      <c r="K8" s="6"/>
      <c r="L8" s="6"/>
      <c r="M8" s="6"/>
      <c r="N8" s="6"/>
      <c r="O8" s="6"/>
      <c r="P8" s="6"/>
      <c r="Q8" s="6"/>
    </row>
    <row r="9" spans="1:17" x14ac:dyDescent="0.2">
      <c r="A9" s="76" t="s">
        <v>28</v>
      </c>
      <c r="B9" s="76"/>
      <c r="C9" s="76"/>
      <c r="D9" s="40">
        <v>0</v>
      </c>
      <c r="E9" s="40">
        <v>3</v>
      </c>
      <c r="F9" s="40">
        <v>3</v>
      </c>
      <c r="G9" s="40">
        <v>6</v>
      </c>
      <c r="H9" s="40">
        <v>2</v>
      </c>
      <c r="I9" s="40">
        <v>2</v>
      </c>
      <c r="J9" s="6">
        <f t="shared" si="0"/>
        <v>16</v>
      </c>
      <c r="K9" s="6"/>
      <c r="L9" s="6"/>
      <c r="M9" s="6"/>
      <c r="N9" s="6"/>
      <c r="O9" s="6"/>
      <c r="P9" s="6"/>
      <c r="Q9" s="6"/>
    </row>
    <row r="10" spans="1:17" x14ac:dyDescent="0.2">
      <c r="A10" s="6"/>
      <c r="B10" s="6"/>
      <c r="C10" s="6"/>
      <c r="D10" s="6"/>
      <c r="E10" s="6"/>
      <c r="F10" s="6"/>
      <c r="G10" s="6"/>
      <c r="H10" s="6"/>
      <c r="I10" s="6"/>
      <c r="J10" s="6"/>
      <c r="K10" s="6"/>
      <c r="L10" s="6"/>
      <c r="M10" s="6"/>
      <c r="N10" s="6"/>
      <c r="O10" s="6"/>
      <c r="P10" s="6"/>
      <c r="Q10" s="6"/>
    </row>
    <row r="11" spans="1:17" x14ac:dyDescent="0.2">
      <c r="A11" s="6"/>
      <c r="B11" s="6"/>
      <c r="C11" s="6"/>
      <c r="D11" s="6"/>
      <c r="E11" s="6"/>
      <c r="F11" s="6"/>
      <c r="G11" s="6"/>
      <c r="H11" s="6"/>
      <c r="I11" s="6"/>
      <c r="J11" s="6"/>
      <c r="K11" s="6"/>
      <c r="L11" s="6"/>
      <c r="M11" s="6"/>
      <c r="N11" s="6"/>
      <c r="O11" s="6"/>
      <c r="P11" s="6"/>
      <c r="Q11" s="6"/>
    </row>
    <row r="12" spans="1:17" x14ac:dyDescent="0.2">
      <c r="A12" s="6"/>
      <c r="B12" s="6"/>
      <c r="C12" s="6"/>
      <c r="D12" s="6"/>
      <c r="E12" s="6"/>
      <c r="F12" s="6"/>
      <c r="G12" s="6"/>
      <c r="H12" s="6"/>
      <c r="I12" s="6"/>
      <c r="J12" s="6"/>
      <c r="K12" s="6"/>
      <c r="L12" s="6"/>
      <c r="M12" s="6"/>
      <c r="N12" s="6"/>
      <c r="O12" s="6"/>
      <c r="P12" s="6"/>
      <c r="Q12" s="6"/>
    </row>
    <row r="13" spans="1:17" x14ac:dyDescent="0.2">
      <c r="A13" s="6"/>
      <c r="B13" s="6"/>
      <c r="C13" s="6"/>
      <c r="D13" s="6"/>
      <c r="E13" s="6"/>
      <c r="F13" s="6"/>
      <c r="G13" s="6"/>
      <c r="H13" s="6"/>
      <c r="I13" s="6"/>
      <c r="J13" s="6"/>
      <c r="K13" s="6"/>
      <c r="L13" s="6"/>
      <c r="M13" s="6"/>
      <c r="N13" s="6"/>
      <c r="O13" s="6"/>
      <c r="P13" s="6"/>
      <c r="Q13" s="6"/>
    </row>
    <row r="14" spans="1:17" x14ac:dyDescent="0.2">
      <c r="A14" s="6"/>
      <c r="B14" s="6"/>
      <c r="C14" s="6"/>
      <c r="D14" s="6"/>
      <c r="E14" s="6"/>
      <c r="F14" s="6"/>
      <c r="G14" s="6"/>
      <c r="H14" s="6"/>
      <c r="I14" s="6"/>
      <c r="J14" s="6"/>
      <c r="K14" s="6"/>
      <c r="L14" s="6"/>
      <c r="M14" s="6"/>
      <c r="N14" s="6"/>
      <c r="O14" s="6"/>
      <c r="P14" s="6"/>
      <c r="Q14" s="6"/>
    </row>
    <row r="15" spans="1:17" x14ac:dyDescent="0.2">
      <c r="A15" s="6"/>
      <c r="B15" s="6"/>
      <c r="C15" s="6"/>
      <c r="D15" s="6"/>
      <c r="E15" s="6"/>
      <c r="F15" s="6"/>
      <c r="G15" s="6"/>
      <c r="H15" s="6"/>
      <c r="I15" s="6"/>
      <c r="J15" s="6"/>
      <c r="K15" s="6"/>
      <c r="L15" s="6"/>
      <c r="M15" s="6"/>
      <c r="N15" s="6"/>
      <c r="O15" s="6"/>
      <c r="P15" s="6"/>
      <c r="Q15" s="6"/>
    </row>
    <row r="16" spans="1:17" x14ac:dyDescent="0.2">
      <c r="A16" s="6"/>
      <c r="B16" s="6"/>
      <c r="C16" s="6"/>
      <c r="D16" s="6"/>
      <c r="E16" s="6"/>
      <c r="F16" s="6"/>
      <c r="G16" s="6"/>
      <c r="H16" s="6"/>
      <c r="I16" s="6"/>
      <c r="J16" s="6"/>
      <c r="K16" s="6"/>
      <c r="L16" s="6"/>
      <c r="M16" s="6"/>
      <c r="N16" s="6"/>
      <c r="O16" s="6"/>
      <c r="P16" s="6"/>
      <c r="Q16" s="6"/>
    </row>
  </sheetData>
  <mergeCells count="6">
    <mergeCell ref="A8:C8"/>
    <mergeCell ref="A9:C9"/>
    <mergeCell ref="A7:C7"/>
    <mergeCell ref="A6:C6"/>
    <mergeCell ref="A4:C4"/>
    <mergeCell ref="A5:C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workbookViewId="0">
      <selection activeCell="L17" sqref="L17"/>
    </sheetView>
  </sheetViews>
  <sheetFormatPr defaultRowHeight="12.75" x14ac:dyDescent="0.2"/>
  <sheetData>
    <row r="1" spans="1:17" ht="15.75" x14ac:dyDescent="0.25">
      <c r="A1" s="8" t="s">
        <v>0</v>
      </c>
      <c r="B1" s="7"/>
      <c r="C1" s="7"/>
      <c r="D1" s="7"/>
      <c r="E1" s="4"/>
      <c r="F1" s="4"/>
      <c r="G1" s="4"/>
      <c r="H1" s="4"/>
      <c r="I1" s="4"/>
      <c r="J1" s="4"/>
      <c r="K1" s="6"/>
    </row>
    <row r="2" spans="1:17" ht="15.75" x14ac:dyDescent="0.25">
      <c r="A2" s="4"/>
      <c r="B2" s="3"/>
      <c r="C2" s="3"/>
      <c r="D2" s="3"/>
      <c r="E2" s="3"/>
      <c r="F2" s="3"/>
      <c r="G2" s="3"/>
      <c r="H2" s="3"/>
      <c r="I2" s="3"/>
      <c r="J2" s="3"/>
      <c r="K2" s="3"/>
    </row>
    <row r="3" spans="1:17" x14ac:dyDescent="0.2">
      <c r="A3" s="29"/>
      <c r="B3" s="29"/>
      <c r="C3" s="29"/>
      <c r="D3" s="29" t="s">
        <v>6</v>
      </c>
      <c r="E3" s="29" t="s">
        <v>7</v>
      </c>
      <c r="F3" s="29" t="s">
        <v>8</v>
      </c>
      <c r="G3" s="29" t="s">
        <v>9</v>
      </c>
      <c r="H3" s="29" t="s">
        <v>22</v>
      </c>
      <c r="I3" s="29" t="s">
        <v>29</v>
      </c>
      <c r="J3" s="29" t="s">
        <v>10</v>
      </c>
    </row>
    <row r="4" spans="1:17" x14ac:dyDescent="0.2">
      <c r="A4" s="76" t="s">
        <v>23</v>
      </c>
      <c r="B4" s="76"/>
      <c r="C4" s="76"/>
      <c r="D4" s="42">
        <v>0</v>
      </c>
      <c r="E4" s="42">
        <v>12</v>
      </c>
      <c r="F4" s="42">
        <v>12</v>
      </c>
      <c r="G4" s="42">
        <v>30</v>
      </c>
      <c r="H4" s="42">
        <v>8</v>
      </c>
      <c r="I4" s="42">
        <v>8</v>
      </c>
      <c r="J4" s="6">
        <f>SUM(D4:I4)</f>
        <v>70</v>
      </c>
    </row>
    <row r="5" spans="1:17" x14ac:dyDescent="0.2">
      <c r="A5" s="76" t="s">
        <v>24</v>
      </c>
      <c r="B5" s="76"/>
      <c r="C5" s="76"/>
      <c r="D5" s="42">
        <v>0</v>
      </c>
      <c r="E5" s="42">
        <v>9</v>
      </c>
      <c r="F5" s="42">
        <v>9</v>
      </c>
      <c r="G5" s="42">
        <v>30</v>
      </c>
      <c r="H5" s="42">
        <v>8</v>
      </c>
      <c r="I5" s="42">
        <v>8</v>
      </c>
      <c r="J5" s="6">
        <f t="shared" ref="J5:J9" si="0">SUM(D5:I5)</f>
        <v>64</v>
      </c>
    </row>
    <row r="6" spans="1:17" x14ac:dyDescent="0.2">
      <c r="A6" s="76" t="s">
        <v>25</v>
      </c>
      <c r="B6" s="76"/>
      <c r="C6" s="76"/>
      <c r="D6" s="42">
        <v>0</v>
      </c>
      <c r="E6" s="42">
        <v>9</v>
      </c>
      <c r="F6" s="42">
        <v>12</v>
      </c>
      <c r="G6" s="42">
        <v>30</v>
      </c>
      <c r="H6" s="42">
        <v>6</v>
      </c>
      <c r="I6" s="42">
        <v>8</v>
      </c>
      <c r="J6" s="6">
        <f t="shared" si="0"/>
        <v>65</v>
      </c>
      <c r="K6" s="32"/>
      <c r="L6" s="32"/>
      <c r="M6" s="32"/>
      <c r="N6" s="32"/>
      <c r="O6" s="30"/>
      <c r="P6" s="6"/>
      <c r="Q6" s="6"/>
    </row>
    <row r="7" spans="1:17" x14ac:dyDescent="0.2">
      <c r="A7" s="76" t="s">
        <v>26</v>
      </c>
      <c r="B7" s="76"/>
      <c r="C7" s="76"/>
      <c r="D7" s="42">
        <v>0</v>
      </c>
      <c r="E7" s="42">
        <v>15</v>
      </c>
      <c r="F7" s="42">
        <v>15</v>
      </c>
      <c r="G7" s="42">
        <v>30</v>
      </c>
      <c r="H7" s="42">
        <v>4</v>
      </c>
      <c r="I7" s="42">
        <v>10</v>
      </c>
      <c r="J7" s="6">
        <f t="shared" si="0"/>
        <v>74</v>
      </c>
      <c r="K7" s="6"/>
      <c r="L7" s="6"/>
      <c r="M7" s="6"/>
      <c r="N7" s="6"/>
      <c r="O7" s="6"/>
      <c r="P7" s="6"/>
      <c r="Q7" s="6"/>
    </row>
    <row r="8" spans="1:17" x14ac:dyDescent="0.2">
      <c r="A8" s="76" t="s">
        <v>27</v>
      </c>
      <c r="B8" s="76"/>
      <c r="C8" s="76"/>
      <c r="D8" s="42">
        <v>0</v>
      </c>
      <c r="E8" s="42">
        <v>12</v>
      </c>
      <c r="F8" s="42">
        <v>9</v>
      </c>
      <c r="G8" s="42">
        <v>30</v>
      </c>
      <c r="H8" s="42">
        <v>6</v>
      </c>
      <c r="I8" s="42">
        <v>8</v>
      </c>
      <c r="J8" s="6">
        <f t="shared" si="0"/>
        <v>65</v>
      </c>
      <c r="K8" s="6"/>
      <c r="L8" s="6"/>
      <c r="M8" s="6"/>
      <c r="N8" s="6"/>
      <c r="O8" s="6"/>
      <c r="P8" s="6"/>
      <c r="Q8" s="6"/>
    </row>
    <row r="9" spans="1:17" x14ac:dyDescent="0.2">
      <c r="A9" s="76" t="s">
        <v>28</v>
      </c>
      <c r="B9" s="76"/>
      <c r="C9" s="76"/>
      <c r="D9" s="42">
        <v>0</v>
      </c>
      <c r="E9" s="42">
        <v>12</v>
      </c>
      <c r="F9" s="42">
        <v>9</v>
      </c>
      <c r="G9" s="42">
        <v>30</v>
      </c>
      <c r="H9" s="42">
        <v>8</v>
      </c>
      <c r="I9" s="42">
        <v>8</v>
      </c>
      <c r="J9" s="6">
        <f t="shared" si="0"/>
        <v>67</v>
      </c>
      <c r="K9" s="6"/>
      <c r="L9" s="6"/>
      <c r="M9" s="6"/>
      <c r="N9" s="6"/>
      <c r="O9" s="6"/>
      <c r="P9" s="6"/>
      <c r="Q9" s="6"/>
    </row>
    <row r="10" spans="1:17" x14ac:dyDescent="0.2">
      <c r="A10" s="6"/>
      <c r="B10" s="6"/>
      <c r="C10" s="6"/>
      <c r="D10" s="6"/>
      <c r="E10" s="6"/>
      <c r="F10" s="6"/>
      <c r="G10" s="6"/>
      <c r="H10" s="6"/>
      <c r="I10" s="6"/>
      <c r="J10" s="6"/>
      <c r="K10" s="6"/>
      <c r="L10" s="6"/>
      <c r="M10" s="6"/>
      <c r="N10" s="6"/>
      <c r="O10" s="6"/>
      <c r="P10" s="6"/>
      <c r="Q10" s="6"/>
    </row>
    <row r="11" spans="1:17" x14ac:dyDescent="0.2">
      <c r="A11" s="6"/>
      <c r="B11" s="6"/>
      <c r="C11" s="6"/>
      <c r="D11" s="6"/>
      <c r="E11" s="6"/>
      <c r="F11" s="6"/>
      <c r="G11" s="6"/>
      <c r="H11" s="6"/>
      <c r="I11" s="6"/>
      <c r="J11" s="6"/>
      <c r="K11" s="6"/>
      <c r="L11" s="6"/>
      <c r="M11" s="6"/>
      <c r="N11" s="6"/>
      <c r="O11" s="6"/>
      <c r="P11" s="6"/>
      <c r="Q11" s="6"/>
    </row>
    <row r="12" spans="1:17" x14ac:dyDescent="0.2">
      <c r="A12" s="6"/>
      <c r="B12" s="6"/>
      <c r="C12" s="6"/>
      <c r="D12" s="6"/>
      <c r="E12" s="6"/>
      <c r="F12" s="6"/>
      <c r="G12" s="6"/>
      <c r="H12" s="6"/>
      <c r="I12" s="6"/>
      <c r="J12" s="6"/>
      <c r="K12" s="6"/>
      <c r="L12" s="6"/>
      <c r="M12" s="6"/>
      <c r="N12" s="6"/>
      <c r="O12" s="6"/>
      <c r="P12" s="6"/>
      <c r="Q12" s="6"/>
    </row>
    <row r="13" spans="1:17" x14ac:dyDescent="0.2">
      <c r="A13" s="6"/>
      <c r="B13" s="6"/>
      <c r="C13" s="6"/>
      <c r="D13" s="6"/>
      <c r="E13" s="6"/>
      <c r="F13" s="6"/>
      <c r="G13" s="6"/>
      <c r="H13" s="6"/>
      <c r="I13" s="6"/>
      <c r="J13" s="6"/>
      <c r="K13" s="6"/>
      <c r="L13" s="6"/>
      <c r="M13" s="6"/>
      <c r="N13" s="6"/>
      <c r="O13" s="6"/>
      <c r="P13" s="6"/>
      <c r="Q13" s="6"/>
    </row>
    <row r="14" spans="1:17" x14ac:dyDescent="0.2">
      <c r="A14" s="6"/>
      <c r="B14" s="6"/>
      <c r="C14" s="6"/>
      <c r="D14" s="6"/>
      <c r="E14" s="6"/>
      <c r="F14" s="6"/>
      <c r="G14" s="6"/>
      <c r="H14" s="6"/>
      <c r="I14" s="6"/>
      <c r="J14" s="6"/>
      <c r="K14" s="6"/>
      <c r="L14" s="6"/>
      <c r="M14" s="6"/>
      <c r="N14" s="6"/>
      <c r="O14" s="6"/>
      <c r="P14" s="6"/>
      <c r="Q14" s="6"/>
    </row>
    <row r="15" spans="1:17" x14ac:dyDescent="0.2">
      <c r="A15" s="6"/>
      <c r="B15" s="6"/>
      <c r="C15" s="6"/>
      <c r="D15" s="6"/>
      <c r="E15" s="6"/>
      <c r="F15" s="6"/>
      <c r="G15" s="6"/>
      <c r="H15" s="6"/>
      <c r="I15" s="6"/>
      <c r="J15" s="6"/>
      <c r="K15" s="6"/>
      <c r="L15" s="6"/>
      <c r="M15" s="6"/>
      <c r="N15" s="6"/>
      <c r="O15" s="6"/>
      <c r="P15" s="6"/>
      <c r="Q15" s="6"/>
    </row>
    <row r="16" spans="1:17" x14ac:dyDescent="0.2">
      <c r="A16" s="6"/>
      <c r="B16" s="6"/>
      <c r="C16" s="6"/>
      <c r="D16" s="6"/>
      <c r="E16" s="6"/>
      <c r="F16" s="6"/>
      <c r="G16" s="6"/>
      <c r="H16" s="6"/>
      <c r="I16" s="6"/>
      <c r="J16" s="6"/>
      <c r="K16" s="6"/>
      <c r="L16" s="6"/>
      <c r="M16" s="6"/>
      <c r="N16" s="6"/>
      <c r="O16" s="6"/>
      <c r="P16" s="6"/>
      <c r="Q16" s="6"/>
    </row>
  </sheetData>
  <mergeCells count="6">
    <mergeCell ref="A8:C8"/>
    <mergeCell ref="A9:C9"/>
    <mergeCell ref="A7:C7"/>
    <mergeCell ref="A6:C6"/>
    <mergeCell ref="A4:C4"/>
    <mergeCell ref="A5:C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workbookViewId="0">
      <selection activeCell="L12" sqref="L12"/>
    </sheetView>
  </sheetViews>
  <sheetFormatPr defaultRowHeight="12.75" x14ac:dyDescent="0.2"/>
  <sheetData>
    <row r="1" spans="1:10" ht="15.75" x14ac:dyDescent="0.25">
      <c r="A1" s="8" t="s">
        <v>0</v>
      </c>
      <c r="B1" s="7"/>
      <c r="C1" s="7"/>
      <c r="D1" s="7"/>
      <c r="E1" s="4"/>
      <c r="F1" s="4"/>
      <c r="G1" s="4"/>
      <c r="H1" s="4"/>
      <c r="I1" s="4"/>
    </row>
    <row r="2" spans="1:10" ht="15.75" x14ac:dyDescent="0.25">
      <c r="A2" s="4"/>
      <c r="B2" s="3"/>
      <c r="C2" s="3"/>
      <c r="D2" s="3"/>
      <c r="E2" s="3"/>
      <c r="F2" s="3"/>
      <c r="G2" s="3"/>
      <c r="H2" s="3"/>
      <c r="I2" s="3"/>
    </row>
    <row r="3" spans="1:10" x14ac:dyDescent="0.2">
      <c r="A3" s="29"/>
      <c r="B3" s="29"/>
      <c r="C3" s="29"/>
      <c r="D3" s="29" t="s">
        <v>6</v>
      </c>
      <c r="E3" s="29" t="s">
        <v>7</v>
      </c>
      <c r="F3" s="29" t="s">
        <v>8</v>
      </c>
      <c r="G3" s="29" t="s">
        <v>9</v>
      </c>
      <c r="H3" s="29" t="s">
        <v>22</v>
      </c>
      <c r="I3" s="29" t="s">
        <v>29</v>
      </c>
      <c r="J3" s="29" t="s">
        <v>10</v>
      </c>
    </row>
    <row r="4" spans="1:10" x14ac:dyDescent="0.2">
      <c r="A4" s="76" t="s">
        <v>23</v>
      </c>
      <c r="B4" s="76"/>
      <c r="C4" s="76"/>
      <c r="D4" s="43">
        <v>0</v>
      </c>
      <c r="E4" s="43">
        <v>6</v>
      </c>
      <c r="F4" s="43">
        <v>3</v>
      </c>
      <c r="G4" s="43">
        <v>6</v>
      </c>
      <c r="H4" s="43">
        <v>4</v>
      </c>
      <c r="I4" s="43">
        <v>4</v>
      </c>
      <c r="J4">
        <f>SUM(D4:I4)</f>
        <v>23</v>
      </c>
    </row>
    <row r="5" spans="1:10" x14ac:dyDescent="0.2">
      <c r="A5" s="76" t="s">
        <v>24</v>
      </c>
      <c r="B5" s="76"/>
      <c r="C5" s="76"/>
      <c r="D5" s="43">
        <v>0</v>
      </c>
      <c r="E5" s="43">
        <v>6</v>
      </c>
      <c r="F5" s="43">
        <v>3</v>
      </c>
      <c r="G5" s="43">
        <v>6</v>
      </c>
      <c r="H5" s="43">
        <v>4</v>
      </c>
      <c r="I5" s="43">
        <v>4</v>
      </c>
      <c r="J5" s="6">
        <f t="shared" ref="J5:J9" si="0">SUM(D5:I5)</f>
        <v>23</v>
      </c>
    </row>
    <row r="6" spans="1:10" x14ac:dyDescent="0.2">
      <c r="A6" s="76" t="s">
        <v>25</v>
      </c>
      <c r="B6" s="76"/>
      <c r="C6" s="76"/>
      <c r="D6" s="43">
        <v>0</v>
      </c>
      <c r="E6" s="43">
        <v>9</v>
      </c>
      <c r="F6" s="43">
        <v>3</v>
      </c>
      <c r="G6" s="43">
        <v>6</v>
      </c>
      <c r="H6" s="43">
        <v>4</v>
      </c>
      <c r="I6" s="43">
        <v>4</v>
      </c>
      <c r="J6" s="6">
        <f t="shared" si="0"/>
        <v>26</v>
      </c>
    </row>
    <row r="7" spans="1:10" x14ac:dyDescent="0.2">
      <c r="A7" s="76" t="s">
        <v>26</v>
      </c>
      <c r="B7" s="76"/>
      <c r="C7" s="76"/>
      <c r="D7" s="43">
        <v>0</v>
      </c>
      <c r="E7" s="43">
        <v>12</v>
      </c>
      <c r="F7" s="43">
        <v>9</v>
      </c>
      <c r="G7" s="43">
        <v>24</v>
      </c>
      <c r="H7" s="43">
        <v>8</v>
      </c>
      <c r="I7" s="43">
        <v>10</v>
      </c>
      <c r="J7" s="6">
        <f t="shared" si="0"/>
        <v>63</v>
      </c>
    </row>
    <row r="8" spans="1:10" x14ac:dyDescent="0.2">
      <c r="A8" s="76" t="s">
        <v>27</v>
      </c>
      <c r="B8" s="76"/>
      <c r="C8" s="76"/>
      <c r="D8" s="43">
        <v>0</v>
      </c>
      <c r="E8" s="43">
        <v>12</v>
      </c>
      <c r="F8" s="43">
        <v>12</v>
      </c>
      <c r="G8" s="43">
        <v>30</v>
      </c>
      <c r="H8" s="43">
        <v>10</v>
      </c>
      <c r="I8" s="43">
        <v>10</v>
      </c>
      <c r="J8" s="6">
        <f t="shared" si="0"/>
        <v>74</v>
      </c>
    </row>
    <row r="9" spans="1:10" x14ac:dyDescent="0.2">
      <c r="A9" s="76" t="s">
        <v>28</v>
      </c>
      <c r="B9" s="76"/>
      <c r="C9" s="76"/>
      <c r="D9" s="43">
        <v>0</v>
      </c>
      <c r="E9" s="43">
        <v>6</v>
      </c>
      <c r="F9" s="43">
        <v>3</v>
      </c>
      <c r="G9" s="43">
        <v>6</v>
      </c>
      <c r="H9" s="43">
        <v>4</v>
      </c>
      <c r="I9" s="43">
        <v>4</v>
      </c>
      <c r="J9" s="6">
        <f t="shared" si="0"/>
        <v>23</v>
      </c>
    </row>
  </sheetData>
  <mergeCells count="6">
    <mergeCell ref="A9:C9"/>
    <mergeCell ref="A4:C4"/>
    <mergeCell ref="A5:C5"/>
    <mergeCell ref="A6:C6"/>
    <mergeCell ref="A7:C7"/>
    <mergeCell ref="A8:C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4"/>
  <sheetViews>
    <sheetView workbookViewId="0">
      <selection activeCell="G31" sqref="G31"/>
    </sheetView>
  </sheetViews>
  <sheetFormatPr defaultRowHeight="12.75" x14ac:dyDescent="0.2"/>
  <sheetData>
    <row r="1" spans="1:17" ht="15.75" x14ac:dyDescent="0.25">
      <c r="A1" s="8" t="s">
        <v>0</v>
      </c>
      <c r="B1" s="7"/>
      <c r="C1" s="7"/>
      <c r="D1" s="7"/>
      <c r="E1" s="4"/>
      <c r="F1" s="4"/>
      <c r="G1" s="4"/>
      <c r="H1" s="4"/>
      <c r="I1" s="4"/>
      <c r="J1" s="4"/>
      <c r="K1" s="6"/>
    </row>
    <row r="2" spans="1:17" ht="15.75" x14ac:dyDescent="0.25">
      <c r="A2" s="4"/>
      <c r="B2" s="3"/>
      <c r="C2" s="3"/>
      <c r="D2" s="3"/>
      <c r="E2" s="3"/>
      <c r="F2" s="3"/>
      <c r="G2" s="3"/>
      <c r="H2" s="3"/>
      <c r="I2" s="3"/>
      <c r="J2" s="3"/>
      <c r="K2" s="3"/>
    </row>
    <row r="3" spans="1:17" x14ac:dyDescent="0.2">
      <c r="A3" s="29"/>
      <c r="B3" s="29"/>
      <c r="C3" s="29"/>
      <c r="D3" s="29" t="s">
        <v>6</v>
      </c>
      <c r="E3" s="29" t="s">
        <v>7</v>
      </c>
      <c r="F3" s="29" t="s">
        <v>8</v>
      </c>
      <c r="G3" s="29" t="s">
        <v>9</v>
      </c>
      <c r="H3" s="29" t="s">
        <v>22</v>
      </c>
      <c r="I3" s="29" t="s">
        <v>29</v>
      </c>
      <c r="J3" s="29" t="s">
        <v>10</v>
      </c>
      <c r="K3" s="36"/>
      <c r="L3" s="36"/>
      <c r="M3" s="36"/>
      <c r="N3" s="36"/>
      <c r="O3" s="35"/>
      <c r="P3" s="5"/>
      <c r="Q3" s="28"/>
    </row>
    <row r="4" spans="1:17" x14ac:dyDescent="0.2">
      <c r="A4" s="76" t="s">
        <v>23</v>
      </c>
      <c r="B4" s="76"/>
      <c r="C4" s="76"/>
      <c r="D4" s="41">
        <v>4</v>
      </c>
      <c r="E4" s="41">
        <v>3</v>
      </c>
      <c r="F4" s="41">
        <v>3</v>
      </c>
      <c r="G4" s="41">
        <v>6</v>
      </c>
      <c r="H4" s="41">
        <v>2</v>
      </c>
      <c r="I4" s="41">
        <v>2</v>
      </c>
      <c r="J4" s="33">
        <f>SUM(E4:I4)</f>
        <v>16</v>
      </c>
      <c r="K4" s="33"/>
      <c r="L4" s="33"/>
      <c r="M4" s="33"/>
      <c r="N4" s="33"/>
      <c r="O4" s="30"/>
      <c r="P4" s="6"/>
      <c r="Q4" s="6"/>
    </row>
    <row r="5" spans="1:17" x14ac:dyDescent="0.2">
      <c r="A5" s="76" t="s">
        <v>24</v>
      </c>
      <c r="B5" s="76"/>
      <c r="C5" s="76"/>
      <c r="D5" s="41">
        <v>4</v>
      </c>
      <c r="E5" s="41">
        <v>3</v>
      </c>
      <c r="F5" s="41">
        <v>3</v>
      </c>
      <c r="G5" s="41">
        <v>6</v>
      </c>
      <c r="H5" s="41">
        <v>2</v>
      </c>
      <c r="I5" s="41">
        <v>2</v>
      </c>
      <c r="J5" s="43">
        <f t="shared" ref="J5:J9" si="0">SUM(E5:I5)</f>
        <v>16</v>
      </c>
      <c r="K5" s="33"/>
      <c r="L5" s="33"/>
      <c r="M5" s="33"/>
      <c r="N5" s="33"/>
      <c r="O5" s="34"/>
      <c r="P5" s="6"/>
      <c r="Q5" s="6"/>
    </row>
    <row r="6" spans="1:17" x14ac:dyDescent="0.2">
      <c r="A6" s="76" t="s">
        <v>25</v>
      </c>
      <c r="B6" s="76"/>
      <c r="C6" s="76"/>
      <c r="D6" s="41">
        <v>4</v>
      </c>
      <c r="E6" s="41">
        <v>3</v>
      </c>
      <c r="F6" s="41">
        <v>3</v>
      </c>
      <c r="G6" s="41">
        <v>6</v>
      </c>
      <c r="H6" s="41">
        <v>2</v>
      </c>
      <c r="I6" s="41">
        <v>2</v>
      </c>
      <c r="J6" s="43">
        <f t="shared" si="0"/>
        <v>16</v>
      </c>
      <c r="K6" s="6"/>
      <c r="L6" s="6"/>
      <c r="M6" s="6"/>
      <c r="N6" s="6"/>
      <c r="O6" s="6"/>
      <c r="P6" s="6"/>
      <c r="Q6" s="6"/>
    </row>
    <row r="7" spans="1:17" x14ac:dyDescent="0.2">
      <c r="A7" s="76" t="s">
        <v>26</v>
      </c>
      <c r="B7" s="76"/>
      <c r="C7" s="76"/>
      <c r="D7" s="41">
        <v>8</v>
      </c>
      <c r="E7" s="41">
        <v>12</v>
      </c>
      <c r="F7" s="41">
        <v>12</v>
      </c>
      <c r="G7" s="41">
        <v>21</v>
      </c>
      <c r="H7" s="41">
        <v>4</v>
      </c>
      <c r="I7" s="41">
        <v>8</v>
      </c>
      <c r="J7" s="43">
        <f t="shared" si="0"/>
        <v>57</v>
      </c>
      <c r="K7" s="6"/>
      <c r="L7" s="6"/>
      <c r="M7" s="6"/>
      <c r="N7" s="6"/>
      <c r="O7" s="6"/>
      <c r="P7" s="6"/>
      <c r="Q7" s="6"/>
    </row>
    <row r="8" spans="1:17" x14ac:dyDescent="0.2">
      <c r="A8" s="76" t="s">
        <v>27</v>
      </c>
      <c r="B8" s="76"/>
      <c r="C8" s="76"/>
      <c r="D8" s="41">
        <v>18</v>
      </c>
      <c r="E8" s="41">
        <v>13.5</v>
      </c>
      <c r="F8" s="41">
        <v>13.5</v>
      </c>
      <c r="G8" s="41">
        <v>27</v>
      </c>
      <c r="H8" s="41">
        <v>8</v>
      </c>
      <c r="I8" s="41">
        <v>10</v>
      </c>
      <c r="J8" s="43">
        <f t="shared" si="0"/>
        <v>72</v>
      </c>
      <c r="K8" s="6"/>
      <c r="L8" s="6"/>
      <c r="M8" s="6"/>
      <c r="N8" s="6"/>
      <c r="O8" s="6"/>
      <c r="P8" s="6"/>
      <c r="Q8" s="6"/>
    </row>
    <row r="9" spans="1:17" x14ac:dyDescent="0.2">
      <c r="A9" s="76" t="s">
        <v>28</v>
      </c>
      <c r="B9" s="76"/>
      <c r="C9" s="76"/>
      <c r="D9" s="41">
        <v>4</v>
      </c>
      <c r="E9" s="41">
        <v>3</v>
      </c>
      <c r="F9" s="41">
        <v>3</v>
      </c>
      <c r="G9" s="41">
        <v>6</v>
      </c>
      <c r="H9" s="41">
        <v>2</v>
      </c>
      <c r="I9" s="41">
        <v>2</v>
      </c>
      <c r="J9" s="43">
        <f t="shared" si="0"/>
        <v>16</v>
      </c>
      <c r="K9" s="6"/>
      <c r="L9" s="6"/>
      <c r="M9" s="6"/>
      <c r="N9" s="6"/>
      <c r="O9" s="6"/>
      <c r="P9" s="6"/>
      <c r="Q9" s="6"/>
    </row>
    <row r="10" spans="1:17" x14ac:dyDescent="0.2">
      <c r="A10" s="6"/>
      <c r="B10" s="6"/>
      <c r="C10" s="6"/>
      <c r="D10" s="6"/>
      <c r="E10" s="6"/>
      <c r="F10" s="6"/>
      <c r="G10" s="6"/>
      <c r="H10" s="6"/>
      <c r="I10" s="6"/>
      <c r="J10" s="6"/>
      <c r="K10" s="6"/>
      <c r="L10" s="6"/>
      <c r="M10" s="6"/>
      <c r="N10" s="6"/>
      <c r="O10" s="6"/>
      <c r="P10" s="6"/>
      <c r="Q10" s="6"/>
    </row>
    <row r="11" spans="1:17" x14ac:dyDescent="0.2">
      <c r="A11" s="6"/>
      <c r="B11" s="6"/>
      <c r="C11" s="6"/>
      <c r="D11" s="6"/>
      <c r="E11" s="6"/>
      <c r="F11" s="6"/>
      <c r="G11" s="6"/>
      <c r="H11" s="6"/>
      <c r="I11" s="6"/>
      <c r="J11" s="6"/>
      <c r="K11" s="6"/>
      <c r="L11" s="6"/>
      <c r="M11" s="6"/>
      <c r="N11" s="6"/>
      <c r="O11" s="6"/>
      <c r="P11" s="6"/>
      <c r="Q11" s="6"/>
    </row>
    <row r="12" spans="1:17" x14ac:dyDescent="0.2">
      <c r="A12" s="6"/>
      <c r="B12" s="6"/>
      <c r="C12" s="6"/>
      <c r="D12" s="6"/>
      <c r="E12" s="6"/>
      <c r="F12" s="6"/>
      <c r="G12" s="6"/>
      <c r="H12" s="6"/>
      <c r="I12" s="6"/>
      <c r="J12" s="6"/>
      <c r="K12" s="6"/>
      <c r="L12" s="6"/>
      <c r="M12" s="6"/>
      <c r="N12" s="6"/>
      <c r="O12" s="6"/>
      <c r="P12" s="6"/>
      <c r="Q12" s="6"/>
    </row>
    <row r="13" spans="1:17" x14ac:dyDescent="0.2">
      <c r="A13" s="6"/>
      <c r="B13" s="6"/>
      <c r="C13" s="6"/>
      <c r="D13" s="6"/>
      <c r="E13" s="6"/>
      <c r="F13" s="6"/>
      <c r="G13" s="6"/>
      <c r="H13" s="6"/>
      <c r="I13" s="6"/>
      <c r="J13" s="6"/>
      <c r="K13" s="6"/>
      <c r="L13" s="6"/>
      <c r="M13" s="6"/>
      <c r="N13" s="6"/>
      <c r="O13" s="6"/>
      <c r="P13" s="6"/>
      <c r="Q13" s="6"/>
    </row>
    <row r="14" spans="1:17" x14ac:dyDescent="0.2">
      <c r="A14" s="6"/>
      <c r="B14" s="6"/>
      <c r="C14" s="6"/>
      <c r="D14" s="6"/>
      <c r="E14" s="6"/>
      <c r="F14" s="6"/>
      <c r="G14" s="6"/>
      <c r="H14" s="6"/>
      <c r="I14" s="6"/>
      <c r="J14" s="6"/>
      <c r="K14" s="6"/>
      <c r="L14" s="6"/>
      <c r="M14" s="6"/>
      <c r="N14" s="6"/>
      <c r="O14" s="6"/>
      <c r="P14" s="6"/>
      <c r="Q14" s="6"/>
    </row>
  </sheetData>
  <mergeCells count="6">
    <mergeCell ref="A8:C8"/>
    <mergeCell ref="A9:C9"/>
    <mergeCell ref="A4:C4"/>
    <mergeCell ref="A5:C5"/>
    <mergeCell ref="A6:C6"/>
    <mergeCell ref="A7:C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activeCell="M23" sqref="M23"/>
    </sheetView>
  </sheetViews>
  <sheetFormatPr defaultRowHeight="15" x14ac:dyDescent="0.2"/>
  <cols>
    <col min="1" max="1" width="33" style="12" customWidth="1"/>
    <col min="2" max="8" width="7.7109375" style="12" customWidth="1"/>
    <col min="9" max="10" width="7.5703125" style="12" customWidth="1"/>
    <col min="11" max="13" width="7.7109375" style="12" customWidth="1"/>
    <col min="14" max="16384" width="9.140625" style="12"/>
  </cols>
  <sheetData>
    <row r="1" spans="1:16" ht="15.75" x14ac:dyDescent="0.25">
      <c r="A1" s="9" t="s">
        <v>11</v>
      </c>
      <c r="B1" s="10"/>
      <c r="C1" s="9"/>
      <c r="D1" s="9"/>
      <c r="E1" s="9"/>
      <c r="F1" s="9"/>
      <c r="G1" s="9"/>
      <c r="H1" s="9"/>
      <c r="I1" s="9"/>
      <c r="J1" s="11"/>
      <c r="K1" s="11"/>
    </row>
    <row r="2" spans="1:16" ht="6" customHeight="1" x14ac:dyDescent="0.25">
      <c r="A2" s="9"/>
      <c r="B2" s="10"/>
      <c r="C2" s="9"/>
      <c r="D2" s="9"/>
      <c r="E2" s="9"/>
      <c r="F2" s="9"/>
      <c r="G2" s="9"/>
      <c r="H2" s="9"/>
      <c r="I2" s="9"/>
      <c r="J2" s="11"/>
      <c r="K2" s="11"/>
    </row>
    <row r="3" spans="1:16" ht="15.75" x14ac:dyDescent="0.25">
      <c r="A3" s="79" t="s">
        <v>31</v>
      </c>
      <c r="B3" s="79"/>
      <c r="C3" s="79"/>
      <c r="D3" s="79"/>
      <c r="E3" s="79"/>
      <c r="F3" s="79"/>
      <c r="G3" s="79"/>
      <c r="H3" s="79"/>
      <c r="I3" s="79"/>
      <c r="J3" s="11"/>
      <c r="K3" s="11"/>
    </row>
    <row r="4" spans="1:16" x14ac:dyDescent="0.2">
      <c r="A4" s="10"/>
      <c r="B4" s="10"/>
      <c r="C4" s="10"/>
      <c r="D4" s="10"/>
      <c r="E4" s="10"/>
      <c r="F4" s="10"/>
      <c r="G4" s="10"/>
      <c r="H4" s="13"/>
      <c r="I4" s="13"/>
      <c r="J4" s="14"/>
      <c r="K4" s="14"/>
    </row>
    <row r="5" spans="1:16" ht="15.75" x14ac:dyDescent="0.25">
      <c r="H5" s="77" t="s">
        <v>17</v>
      </c>
      <c r="I5" s="77"/>
      <c r="J5" s="15"/>
      <c r="K5" s="16"/>
      <c r="L5" s="78" t="s">
        <v>18</v>
      </c>
      <c r="M5" s="78"/>
      <c r="N5" s="16"/>
      <c r="O5" s="77" t="s">
        <v>19</v>
      </c>
      <c r="P5" s="77"/>
    </row>
    <row r="6" spans="1:16" s="20" customFormat="1" ht="135" customHeight="1" x14ac:dyDescent="0.2">
      <c r="A6" s="17"/>
      <c r="B6" s="18" t="s">
        <v>2</v>
      </c>
      <c r="C6" s="18" t="s">
        <v>3</v>
      </c>
      <c r="D6" s="18" t="s">
        <v>4</v>
      </c>
      <c r="E6" s="18" t="s">
        <v>20</v>
      </c>
      <c r="F6" s="18" t="s">
        <v>5</v>
      </c>
      <c r="G6" s="19" t="s">
        <v>30</v>
      </c>
      <c r="H6" s="18" t="s">
        <v>12</v>
      </c>
      <c r="I6" s="25" t="s">
        <v>13</v>
      </c>
      <c r="K6" s="19" t="str">
        <f>G6</f>
        <v>Evaluator 6</v>
      </c>
      <c r="L6" s="18" t="s">
        <v>15</v>
      </c>
      <c r="M6" s="25" t="s">
        <v>14</v>
      </c>
      <c r="O6" s="18" t="s">
        <v>1</v>
      </c>
      <c r="P6" s="25" t="s">
        <v>16</v>
      </c>
    </row>
    <row r="7" spans="1:16" ht="16.5" customHeight="1" x14ac:dyDescent="0.2">
      <c r="A7" s="23" t="str">
        <f>'Evaluator 6'!A4:C4</f>
        <v>APS Industrial Services</v>
      </c>
      <c r="B7" s="21">
        <f>'Evaluator 1'!J4</f>
        <v>32</v>
      </c>
      <c r="C7" s="21">
        <f>'Evaluator 2'!J4</f>
        <v>16</v>
      </c>
      <c r="D7" s="21">
        <f>'Evaluator 3'!J4</f>
        <v>16</v>
      </c>
      <c r="E7" s="21">
        <f>'Evaluator 4'!J4</f>
        <v>70</v>
      </c>
      <c r="F7" s="21">
        <f>'Evaluator 5'!J4</f>
        <v>23</v>
      </c>
      <c r="G7" s="21">
        <f>'Evaluator 6'!J4</f>
        <v>16</v>
      </c>
      <c r="H7" s="21">
        <f>AVERAGE(B7:G7)</f>
        <v>28.833333333333332</v>
      </c>
      <c r="I7" s="26">
        <f>RANK(H7,$H$7:$H$12,0)</f>
        <v>3</v>
      </c>
      <c r="K7" s="27">
        <f>'Evaluator 6'!D4</f>
        <v>4</v>
      </c>
      <c r="L7" s="21">
        <f>AVERAGE(K7:K7)</f>
        <v>4</v>
      </c>
      <c r="M7" s="26">
        <f>RANK(L7,$L$7:$L$12,0)</f>
        <v>3</v>
      </c>
      <c r="O7" s="22">
        <f>H7+L7</f>
        <v>32.833333333333329</v>
      </c>
      <c r="P7" s="26">
        <f>RANK(O7,$O$7:$O$12,0)</f>
        <v>3</v>
      </c>
    </row>
    <row r="8" spans="1:16" ht="16.5" customHeight="1" x14ac:dyDescent="0.2">
      <c r="A8" s="23" t="str">
        <f>'Evaluator 6'!A5:C5</f>
        <v>Climatec</v>
      </c>
      <c r="B8" s="21">
        <f>'Evaluator 1'!J5</f>
        <v>28</v>
      </c>
      <c r="C8" s="21">
        <f>'Evaluator 2'!J5</f>
        <v>16</v>
      </c>
      <c r="D8" s="21">
        <f>'Evaluator 3'!J5</f>
        <v>16</v>
      </c>
      <c r="E8" s="21">
        <f>'Evaluator 4'!J5</f>
        <v>64</v>
      </c>
      <c r="F8" s="21">
        <f>'Evaluator 5'!J5</f>
        <v>23</v>
      </c>
      <c r="G8" s="21">
        <f>'Evaluator 6'!J5</f>
        <v>16</v>
      </c>
      <c r="H8" s="21">
        <f t="shared" ref="H8:H12" si="0">AVERAGE(B8:G8)</f>
        <v>27.166666666666668</v>
      </c>
      <c r="I8" s="26">
        <f t="shared" ref="I8:I12" si="1">RANK(H8,$H$7:$H$12,0)</f>
        <v>6</v>
      </c>
      <c r="K8" s="27">
        <f>'Evaluator 6'!D5</f>
        <v>4</v>
      </c>
      <c r="L8" s="21">
        <f t="shared" ref="L8:L12" si="2">AVERAGE(K8:K8)</f>
        <v>4</v>
      </c>
      <c r="M8" s="26">
        <f t="shared" ref="M8:M12" si="3">RANK(L8,$L$7:$L$12,0)</f>
        <v>3</v>
      </c>
      <c r="O8" s="22">
        <f t="shared" ref="O8:O12" si="4">H8+L8</f>
        <v>31.166666666666668</v>
      </c>
      <c r="P8" s="26">
        <f t="shared" ref="P8:P12" si="5">RANK(O8,$O$7:$O$12,0)</f>
        <v>6</v>
      </c>
    </row>
    <row r="9" spans="1:16" x14ac:dyDescent="0.2">
      <c r="A9" s="23" t="str">
        <f>'Evaluator 6'!A6:C6</f>
        <v>Dowley Security Systems</v>
      </c>
      <c r="B9" s="21">
        <f>'Evaluator 1'!J6</f>
        <v>28</v>
      </c>
      <c r="C9" s="21">
        <f>'Evaluator 2'!J6</f>
        <v>16</v>
      </c>
      <c r="D9" s="21">
        <f>'Evaluator 3'!J6</f>
        <v>16</v>
      </c>
      <c r="E9" s="21">
        <f>'Evaluator 4'!J6</f>
        <v>65</v>
      </c>
      <c r="F9" s="21">
        <f>'Evaluator 5'!J6</f>
        <v>26</v>
      </c>
      <c r="G9" s="21">
        <f>'Evaluator 6'!J6</f>
        <v>16</v>
      </c>
      <c r="H9" s="21">
        <f t="shared" si="0"/>
        <v>27.833333333333332</v>
      </c>
      <c r="I9" s="26">
        <f t="shared" si="1"/>
        <v>5</v>
      </c>
      <c r="K9" s="27">
        <f>'Evaluator 6'!D6</f>
        <v>4</v>
      </c>
      <c r="L9" s="21">
        <f t="shared" si="2"/>
        <v>4</v>
      </c>
      <c r="M9" s="26">
        <f t="shared" si="3"/>
        <v>3</v>
      </c>
      <c r="O9" s="22">
        <f t="shared" si="4"/>
        <v>31.833333333333332</v>
      </c>
      <c r="P9" s="26">
        <f t="shared" si="5"/>
        <v>5</v>
      </c>
    </row>
    <row r="10" spans="1:16" x14ac:dyDescent="0.2">
      <c r="A10" s="23" t="str">
        <f>'Evaluator 6'!A7:C7</f>
        <v>Education Management Solutions</v>
      </c>
      <c r="B10" s="21">
        <f>'Evaluator 1'!J7</f>
        <v>62</v>
      </c>
      <c r="C10" s="21">
        <f>'Evaluator 2'!J7</f>
        <v>64</v>
      </c>
      <c r="D10" s="21">
        <f>'Evaluator 3'!J7</f>
        <v>56</v>
      </c>
      <c r="E10" s="21">
        <f>'Evaluator 4'!J7</f>
        <v>74</v>
      </c>
      <c r="F10" s="21">
        <f>'Evaluator 5'!J7</f>
        <v>63</v>
      </c>
      <c r="G10" s="21">
        <f>'Evaluator 6'!J7</f>
        <v>57</v>
      </c>
      <c r="H10" s="21">
        <f t="shared" si="0"/>
        <v>62.666666666666664</v>
      </c>
      <c r="I10" s="26">
        <f t="shared" si="1"/>
        <v>2</v>
      </c>
      <c r="K10" s="27">
        <f>'Evaluator 6'!D7</f>
        <v>8</v>
      </c>
      <c r="L10" s="21">
        <f t="shared" si="2"/>
        <v>8</v>
      </c>
      <c r="M10" s="26">
        <f t="shared" si="3"/>
        <v>2</v>
      </c>
      <c r="O10" s="22">
        <f t="shared" si="4"/>
        <v>70.666666666666657</v>
      </c>
      <c r="P10" s="26">
        <f t="shared" si="5"/>
        <v>2</v>
      </c>
    </row>
    <row r="11" spans="1:16" ht="15.75" x14ac:dyDescent="0.25">
      <c r="A11" s="44" t="str">
        <f>'Evaluator 6'!A8:C8</f>
        <v>Intelligent Video Solutions</v>
      </c>
      <c r="B11" s="45">
        <f>'Evaluator 1'!J8</f>
        <v>70</v>
      </c>
      <c r="C11" s="45">
        <f>'Evaluator 2'!J8</f>
        <v>73</v>
      </c>
      <c r="D11" s="45">
        <f>'Evaluator 3'!J8</f>
        <v>80</v>
      </c>
      <c r="E11" s="45">
        <f>'Evaluator 4'!J8</f>
        <v>65</v>
      </c>
      <c r="F11" s="45">
        <f>'Evaluator 5'!J8</f>
        <v>74</v>
      </c>
      <c r="G11" s="45">
        <f>'Evaluator 6'!J8</f>
        <v>72</v>
      </c>
      <c r="H11" s="45">
        <f t="shared" si="0"/>
        <v>72.333333333333329</v>
      </c>
      <c r="I11" s="46">
        <f t="shared" si="1"/>
        <v>1</v>
      </c>
      <c r="J11" s="47"/>
      <c r="K11" s="48">
        <f>'Evaluator 6'!D8</f>
        <v>18</v>
      </c>
      <c r="L11" s="45">
        <f t="shared" si="2"/>
        <v>18</v>
      </c>
      <c r="M11" s="46">
        <f t="shared" si="3"/>
        <v>1</v>
      </c>
      <c r="N11" s="47"/>
      <c r="O11" s="49">
        <f t="shared" si="4"/>
        <v>90.333333333333329</v>
      </c>
      <c r="P11" s="46">
        <f t="shared" si="5"/>
        <v>1</v>
      </c>
    </row>
    <row r="12" spans="1:16" x14ac:dyDescent="0.2">
      <c r="A12" s="23" t="str">
        <f>'Evaluator 6'!A9:C9</f>
        <v>Network Cabling Services</v>
      </c>
      <c r="B12" s="21">
        <f>'Evaluator 1'!J9</f>
        <v>34</v>
      </c>
      <c r="C12" s="21">
        <f>'Evaluator 2'!J9</f>
        <v>16</v>
      </c>
      <c r="D12" s="21">
        <f>'Evaluator 3'!J9</f>
        <v>16</v>
      </c>
      <c r="E12" s="21">
        <f>'Evaluator 4'!J9</f>
        <v>67</v>
      </c>
      <c r="F12" s="21">
        <f>'Evaluator 5'!J9</f>
        <v>23</v>
      </c>
      <c r="G12" s="21">
        <f>'Evaluator 6'!J9</f>
        <v>16</v>
      </c>
      <c r="H12" s="21">
        <f t="shared" si="0"/>
        <v>28.666666666666668</v>
      </c>
      <c r="I12" s="26">
        <f t="shared" si="1"/>
        <v>4</v>
      </c>
      <c r="K12" s="27">
        <f>'Evaluator 6'!D9</f>
        <v>4</v>
      </c>
      <c r="L12" s="21">
        <f t="shared" si="2"/>
        <v>4</v>
      </c>
      <c r="M12" s="26">
        <f t="shared" si="3"/>
        <v>3</v>
      </c>
      <c r="O12" s="22">
        <f t="shared" si="4"/>
        <v>32.666666666666671</v>
      </c>
      <c r="P12" s="26">
        <f t="shared" si="5"/>
        <v>4</v>
      </c>
    </row>
    <row r="15" spans="1:16" x14ac:dyDescent="0.2">
      <c r="A15" s="12" t="s">
        <v>21</v>
      </c>
    </row>
    <row r="20" spans="1:1" x14ac:dyDescent="0.2">
      <c r="A20" s="24"/>
    </row>
    <row r="21" spans="1:1" x14ac:dyDescent="0.2">
      <c r="A21" s="24"/>
    </row>
  </sheetData>
  <mergeCells count="4">
    <mergeCell ref="O5:P5"/>
    <mergeCell ref="H5:I5"/>
    <mergeCell ref="L5:M5"/>
    <mergeCell ref="A3:I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4"/>
  <sheetViews>
    <sheetView topLeftCell="A22" workbookViewId="0">
      <selection activeCell="R30" sqref="R30"/>
    </sheetView>
  </sheetViews>
  <sheetFormatPr defaultRowHeight="12.75" x14ac:dyDescent="0.2"/>
  <cols>
    <col min="1" max="1" width="30" style="50" customWidth="1"/>
    <col min="2" max="2" width="6.28515625" style="50" customWidth="1"/>
    <col min="3" max="3" width="10.5703125" style="50" bestFit="1" customWidth="1"/>
    <col min="4" max="4" width="9.140625" style="50" customWidth="1"/>
    <col min="5" max="5" width="6.5703125" style="50" customWidth="1"/>
    <col min="6" max="6" width="10.5703125" style="50" bestFit="1" customWidth="1"/>
    <col min="7" max="7" width="9.140625" style="50" customWidth="1"/>
    <col min="8" max="8" width="6.5703125" style="50" customWidth="1"/>
    <col min="9" max="9" width="10.5703125" style="50" bestFit="1" customWidth="1"/>
    <col min="10" max="10" width="9.140625" style="50" customWidth="1"/>
    <col min="11" max="11" width="6.7109375" style="50" customWidth="1"/>
    <col min="12" max="12" width="10.5703125" style="50" bestFit="1" customWidth="1"/>
    <col min="13" max="19" width="9.140625" style="50" customWidth="1"/>
    <col min="20" max="20" width="6.85546875" style="50" customWidth="1"/>
    <col min="21" max="22" width="9.140625" style="50" customWidth="1"/>
    <col min="23" max="23" width="7.140625" style="50" customWidth="1"/>
    <col min="24" max="24" width="6.140625" style="50" customWidth="1"/>
    <col min="25" max="25" width="9.140625" style="50"/>
    <col min="26" max="26" width="17.5703125" style="50" bestFit="1" customWidth="1"/>
    <col min="27" max="16384" width="9.140625" style="50"/>
  </cols>
  <sheetData>
    <row r="1" spans="1:20" ht="15.75" x14ac:dyDescent="0.25">
      <c r="A1" s="93" t="s">
        <v>32</v>
      </c>
      <c r="B1" s="93"/>
      <c r="C1" s="93"/>
      <c r="D1" s="93"/>
      <c r="E1" s="93"/>
      <c r="F1" s="93"/>
      <c r="G1" s="93"/>
      <c r="H1" s="93"/>
      <c r="I1" s="93"/>
      <c r="J1" s="93"/>
    </row>
    <row r="2" spans="1:20" ht="18.75" customHeight="1" x14ac:dyDescent="0.25">
      <c r="A2" s="51" t="s">
        <v>31</v>
      </c>
      <c r="B2" s="52"/>
      <c r="C2" s="52"/>
      <c r="D2" s="52"/>
      <c r="E2" s="52"/>
      <c r="F2" s="52"/>
      <c r="G2" s="52"/>
      <c r="H2" s="52"/>
      <c r="I2" s="52"/>
      <c r="J2" s="52"/>
    </row>
    <row r="3" spans="1:20" ht="15" customHeight="1" x14ac:dyDescent="0.2">
      <c r="A3" s="53" t="s">
        <v>33</v>
      </c>
      <c r="B3" s="94"/>
      <c r="C3" s="94"/>
      <c r="D3" s="94"/>
    </row>
    <row r="4" spans="1:20" ht="15" customHeight="1" x14ac:dyDescent="0.2">
      <c r="A4" s="53" t="s">
        <v>34</v>
      </c>
      <c r="B4" s="95" t="s">
        <v>35</v>
      </c>
      <c r="C4" s="95"/>
      <c r="D4" s="95"/>
      <c r="E4" s="53"/>
    </row>
    <row r="5" spans="1:20" ht="15" customHeight="1" x14ac:dyDescent="0.2">
      <c r="D5" s="54"/>
      <c r="E5" s="53"/>
    </row>
    <row r="6" spans="1:20" ht="15" customHeight="1" x14ac:dyDescent="0.2"/>
    <row r="7" spans="1:20" ht="15" customHeight="1" x14ac:dyDescent="0.2"/>
    <row r="9" spans="1:20" ht="11.25" customHeight="1" x14ac:dyDescent="0.2"/>
    <row r="10" spans="1:20" ht="11.25" customHeight="1" x14ac:dyDescent="0.2"/>
    <row r="11" spans="1:20" ht="11.25" customHeight="1" x14ac:dyDescent="0.2"/>
    <row r="12" spans="1:20" ht="11.25" customHeight="1" x14ac:dyDescent="0.2"/>
    <row r="13" spans="1:20" ht="11.25" customHeight="1" thickBot="1" x14ac:dyDescent="0.25"/>
    <row r="14" spans="1:20" s="55" customFormat="1" ht="13.5" thickBot="1" x14ac:dyDescent="0.25">
      <c r="B14" s="81" t="s">
        <v>36</v>
      </c>
      <c r="C14" s="82"/>
      <c r="D14" s="83"/>
      <c r="E14" s="81" t="s">
        <v>37</v>
      </c>
      <c r="F14" s="82"/>
      <c r="G14" s="83"/>
      <c r="H14" s="81" t="s">
        <v>38</v>
      </c>
      <c r="I14" s="82"/>
      <c r="J14" s="83"/>
      <c r="K14" s="81" t="s">
        <v>39</v>
      </c>
      <c r="L14" s="82"/>
      <c r="M14" s="83"/>
      <c r="N14" s="81" t="s">
        <v>40</v>
      </c>
      <c r="O14" s="82"/>
      <c r="P14" s="83"/>
      <c r="Q14" s="81" t="s">
        <v>41</v>
      </c>
      <c r="R14" s="82"/>
      <c r="S14" s="83"/>
    </row>
    <row r="15" spans="1:20" s="55" customFormat="1" ht="126" customHeight="1" thickBot="1" x14ac:dyDescent="0.25">
      <c r="B15" s="84" t="s">
        <v>50</v>
      </c>
      <c r="C15" s="85"/>
      <c r="D15" s="86"/>
      <c r="E15" s="87" t="s">
        <v>42</v>
      </c>
      <c r="F15" s="88"/>
      <c r="G15" s="89"/>
      <c r="H15" s="90" t="s">
        <v>43</v>
      </c>
      <c r="I15" s="91"/>
      <c r="J15" s="92"/>
      <c r="K15" s="87" t="s">
        <v>44</v>
      </c>
      <c r="L15" s="88"/>
      <c r="M15" s="89"/>
      <c r="N15" s="87" t="s">
        <v>45</v>
      </c>
      <c r="O15" s="88"/>
      <c r="P15" s="89"/>
      <c r="Q15" s="87" t="s">
        <v>46</v>
      </c>
      <c r="R15" s="88"/>
      <c r="S15" s="89"/>
    </row>
    <row r="16" spans="1:20" s="61" customFormat="1" ht="23.25" thickBot="1" x14ac:dyDescent="0.25">
      <c r="A16" s="56"/>
      <c r="B16" s="57" t="s">
        <v>47</v>
      </c>
      <c r="C16" s="58"/>
      <c r="D16" s="59"/>
      <c r="E16" s="57" t="s">
        <v>47</v>
      </c>
      <c r="F16" s="58"/>
      <c r="G16" s="59"/>
      <c r="H16" s="57" t="s">
        <v>47</v>
      </c>
      <c r="I16" s="58"/>
      <c r="J16" s="59"/>
      <c r="K16" s="57" t="s">
        <v>47</v>
      </c>
      <c r="L16" s="58"/>
      <c r="M16" s="59"/>
      <c r="N16" s="57" t="s">
        <v>47</v>
      </c>
      <c r="O16" s="58"/>
      <c r="P16" s="59"/>
      <c r="Q16" s="57" t="s">
        <v>47</v>
      </c>
      <c r="R16" s="58"/>
      <c r="S16" s="59"/>
      <c r="T16" s="60" t="s">
        <v>10</v>
      </c>
    </row>
    <row r="17" spans="1:23" ht="15" customHeight="1" x14ac:dyDescent="0.2">
      <c r="A17" s="43" t="s">
        <v>23</v>
      </c>
      <c r="B17" s="62"/>
      <c r="C17" s="80">
        <v>4</v>
      </c>
      <c r="D17" s="63">
        <f>B17*$C$17</f>
        <v>0</v>
      </c>
      <c r="E17" s="62"/>
      <c r="F17" s="80">
        <v>3</v>
      </c>
      <c r="G17" s="63">
        <f>E17*$F$17</f>
        <v>0</v>
      </c>
      <c r="H17" s="62"/>
      <c r="I17" s="80">
        <v>3</v>
      </c>
      <c r="J17" s="63">
        <f>H17*$I$17</f>
        <v>0</v>
      </c>
      <c r="K17" s="62"/>
      <c r="L17" s="80">
        <v>6</v>
      </c>
      <c r="M17" s="63">
        <f>K17*$L$17</f>
        <v>0</v>
      </c>
      <c r="N17" s="62"/>
      <c r="O17" s="80">
        <v>2</v>
      </c>
      <c r="P17" s="63">
        <f>N17*$O$17</f>
        <v>0</v>
      </c>
      <c r="Q17" s="62"/>
      <c r="R17" s="80">
        <v>2</v>
      </c>
      <c r="S17" s="63">
        <f>Q17*$R$17</f>
        <v>0</v>
      </c>
      <c r="T17" s="64">
        <f>D17+G17+J17+M17+P17+S17</f>
        <v>0</v>
      </c>
    </row>
    <row r="18" spans="1:23" ht="15" customHeight="1" x14ac:dyDescent="0.2">
      <c r="A18" s="43" t="s">
        <v>24</v>
      </c>
      <c r="B18" s="62"/>
      <c r="C18" s="80"/>
      <c r="D18" s="63">
        <f t="shared" ref="D18:D22" si="0">B18*$C$17</f>
        <v>0</v>
      </c>
      <c r="E18" s="62"/>
      <c r="F18" s="80"/>
      <c r="G18" s="63">
        <f t="shared" ref="G18:G21" si="1">E18*$F$17</f>
        <v>0</v>
      </c>
      <c r="H18" s="62"/>
      <c r="I18" s="80"/>
      <c r="J18" s="63">
        <f t="shared" ref="J18:J21" si="2">H18*$I$17</f>
        <v>0</v>
      </c>
      <c r="K18" s="62"/>
      <c r="L18" s="80"/>
      <c r="M18" s="63">
        <f t="shared" ref="M18:M20" si="3">K18*$L$17</f>
        <v>0</v>
      </c>
      <c r="N18" s="62"/>
      <c r="O18" s="80"/>
      <c r="P18" s="63">
        <f t="shared" ref="P18:P21" si="4">N18*$O$17</f>
        <v>0</v>
      </c>
      <c r="Q18" s="62"/>
      <c r="R18" s="80"/>
      <c r="S18" s="63">
        <f t="shared" ref="S18:S21" si="5">Q18*$R$17</f>
        <v>0</v>
      </c>
      <c r="T18" s="64">
        <f t="shared" ref="T18:T22" si="6">D18+G18+J18+M18+P18+S18</f>
        <v>0</v>
      </c>
    </row>
    <row r="19" spans="1:23" ht="15" customHeight="1" x14ac:dyDescent="0.2">
      <c r="A19" s="43" t="s">
        <v>25</v>
      </c>
      <c r="B19" s="62"/>
      <c r="C19" s="80"/>
      <c r="D19" s="63">
        <f t="shared" si="0"/>
        <v>0</v>
      </c>
      <c r="E19" s="62"/>
      <c r="F19" s="80"/>
      <c r="G19" s="63">
        <f t="shared" si="1"/>
        <v>0</v>
      </c>
      <c r="H19" s="62"/>
      <c r="I19" s="80"/>
      <c r="J19" s="63">
        <f t="shared" si="2"/>
        <v>0</v>
      </c>
      <c r="K19" s="62"/>
      <c r="L19" s="80"/>
      <c r="M19" s="63">
        <f t="shared" si="3"/>
        <v>0</v>
      </c>
      <c r="N19" s="62"/>
      <c r="O19" s="80"/>
      <c r="P19" s="63">
        <f t="shared" si="4"/>
        <v>0</v>
      </c>
      <c r="Q19" s="62"/>
      <c r="R19" s="80"/>
      <c r="S19" s="63">
        <f t="shared" si="5"/>
        <v>0</v>
      </c>
      <c r="T19" s="64">
        <f t="shared" si="6"/>
        <v>0</v>
      </c>
    </row>
    <row r="20" spans="1:23" ht="15" customHeight="1" x14ac:dyDescent="0.2">
      <c r="A20" s="43" t="s">
        <v>26</v>
      </c>
      <c r="B20" s="62"/>
      <c r="C20" s="80"/>
      <c r="D20" s="63">
        <f>B20*$C$17</f>
        <v>0</v>
      </c>
      <c r="E20" s="62"/>
      <c r="F20" s="80"/>
      <c r="G20" s="63">
        <f t="shared" si="1"/>
        <v>0</v>
      </c>
      <c r="H20" s="62"/>
      <c r="I20" s="80"/>
      <c r="J20" s="63">
        <f t="shared" si="2"/>
        <v>0</v>
      </c>
      <c r="K20" s="62"/>
      <c r="L20" s="80"/>
      <c r="M20" s="63">
        <f t="shared" si="3"/>
        <v>0</v>
      </c>
      <c r="N20" s="62"/>
      <c r="O20" s="80"/>
      <c r="P20" s="63">
        <f t="shared" si="4"/>
        <v>0</v>
      </c>
      <c r="Q20" s="62"/>
      <c r="R20" s="80"/>
      <c r="S20" s="63">
        <f t="shared" si="5"/>
        <v>0</v>
      </c>
      <c r="T20" s="64">
        <f t="shared" si="6"/>
        <v>0</v>
      </c>
    </row>
    <row r="21" spans="1:23" ht="15" customHeight="1" x14ac:dyDescent="0.2">
      <c r="A21" s="43" t="s">
        <v>27</v>
      </c>
      <c r="B21" s="62"/>
      <c r="C21" s="80"/>
      <c r="D21" s="63">
        <f t="shared" si="0"/>
        <v>0</v>
      </c>
      <c r="E21" s="62"/>
      <c r="F21" s="80"/>
      <c r="G21" s="63">
        <f t="shared" si="1"/>
        <v>0</v>
      </c>
      <c r="H21" s="62"/>
      <c r="I21" s="80"/>
      <c r="J21" s="63">
        <f t="shared" si="2"/>
        <v>0</v>
      </c>
      <c r="K21" s="62"/>
      <c r="L21" s="80"/>
      <c r="M21" s="63">
        <f>K21*$L$17</f>
        <v>0</v>
      </c>
      <c r="N21" s="62"/>
      <c r="O21" s="80"/>
      <c r="P21" s="63">
        <f t="shared" si="4"/>
        <v>0</v>
      </c>
      <c r="Q21" s="62"/>
      <c r="R21" s="80"/>
      <c r="S21" s="63">
        <f t="shared" si="5"/>
        <v>0</v>
      </c>
      <c r="T21" s="64">
        <f t="shared" si="6"/>
        <v>0</v>
      </c>
    </row>
    <row r="22" spans="1:23" ht="15" customHeight="1" x14ac:dyDescent="0.2">
      <c r="A22" s="43" t="s">
        <v>28</v>
      </c>
      <c r="B22" s="62"/>
      <c r="C22" s="80"/>
      <c r="D22" s="63">
        <f t="shared" si="0"/>
        <v>0</v>
      </c>
      <c r="E22" s="62"/>
      <c r="F22" s="80"/>
      <c r="G22" s="63">
        <f>E22*$F$17</f>
        <v>0</v>
      </c>
      <c r="H22" s="62"/>
      <c r="I22" s="80"/>
      <c r="J22" s="63">
        <f>H22*$I$17</f>
        <v>0</v>
      </c>
      <c r="K22" s="62"/>
      <c r="L22" s="80"/>
      <c r="M22" s="63">
        <f>K22*$L$17</f>
        <v>0</v>
      </c>
      <c r="N22" s="62"/>
      <c r="O22" s="80"/>
      <c r="P22" s="63">
        <f>N22*$O$17</f>
        <v>0</v>
      </c>
      <c r="Q22" s="62"/>
      <c r="R22" s="80"/>
      <c r="S22" s="63">
        <f>Q22*$R$17</f>
        <v>0</v>
      </c>
      <c r="T22" s="64">
        <f t="shared" si="6"/>
        <v>0</v>
      </c>
    </row>
    <row r="23" spans="1:23" s="65" customFormat="1" ht="7.5" customHeight="1" x14ac:dyDescent="0.2">
      <c r="B23" s="66"/>
      <c r="C23" s="66"/>
      <c r="D23" s="66"/>
      <c r="E23" s="66"/>
      <c r="F23" s="66"/>
      <c r="G23" s="66"/>
      <c r="H23" s="66"/>
      <c r="I23" s="66"/>
      <c r="J23" s="66"/>
      <c r="K23" s="66"/>
      <c r="L23" s="66"/>
      <c r="M23" s="66"/>
      <c r="N23" s="66"/>
      <c r="O23" s="66"/>
      <c r="P23" s="66"/>
      <c r="Q23" s="66"/>
      <c r="R23" s="66"/>
      <c r="S23" s="66"/>
      <c r="T23" s="66"/>
      <c r="U23" s="66"/>
      <c r="V23" s="66"/>
      <c r="W23" s="66"/>
    </row>
    <row r="24" spans="1:23" s="67" customFormat="1" ht="6.75" customHeight="1" x14ac:dyDescent="0.2"/>
    <row r="26" spans="1:23" x14ac:dyDescent="0.2">
      <c r="A26" s="68" t="s">
        <v>48</v>
      </c>
      <c r="G26" s="69"/>
      <c r="H26" s="69"/>
      <c r="M26" s="53"/>
      <c r="N26" s="53"/>
      <c r="O26" s="53"/>
      <c r="P26" s="53"/>
      <c r="Q26" s="53"/>
      <c r="R26" s="53"/>
      <c r="S26" s="53"/>
    </row>
    <row r="27" spans="1:23" x14ac:dyDescent="0.2">
      <c r="G27" s="69"/>
      <c r="H27" s="69"/>
      <c r="I27" s="69"/>
      <c r="J27" s="69"/>
      <c r="M27" s="70"/>
      <c r="N27" s="70"/>
      <c r="O27" s="70"/>
      <c r="P27" s="70"/>
      <c r="Q27" s="70"/>
      <c r="R27" s="70"/>
      <c r="S27" s="70"/>
      <c r="T27" s="70"/>
      <c r="U27" s="70"/>
      <c r="V27" s="70"/>
    </row>
    <row r="28" spans="1:23" x14ac:dyDescent="0.2">
      <c r="G28" s="69"/>
      <c r="H28" s="69"/>
      <c r="I28" s="69"/>
      <c r="J28" s="69"/>
      <c r="M28" s="70"/>
      <c r="N28" s="70"/>
      <c r="O28" s="70"/>
      <c r="P28" s="70"/>
      <c r="Q28" s="70"/>
      <c r="R28" s="70"/>
      <c r="S28" s="70"/>
      <c r="T28" s="70"/>
      <c r="U28" s="70"/>
      <c r="V28" s="70"/>
    </row>
    <row r="29" spans="1:23" x14ac:dyDescent="0.2">
      <c r="G29" s="69"/>
      <c r="H29" s="69"/>
      <c r="I29" s="69"/>
      <c r="J29" s="69"/>
      <c r="T29" s="70"/>
    </row>
    <row r="30" spans="1:23" x14ac:dyDescent="0.2">
      <c r="G30" s="69"/>
      <c r="H30" s="69"/>
      <c r="I30" s="69"/>
      <c r="J30" s="69"/>
      <c r="T30" s="70"/>
    </row>
    <row r="31" spans="1:23" ht="15" x14ac:dyDescent="0.25">
      <c r="G31" s="69"/>
      <c r="H31" s="69"/>
      <c r="I31" s="69"/>
      <c r="J31" s="69"/>
      <c r="L31" s="71"/>
      <c r="N31" s="72"/>
      <c r="O31" s="73"/>
      <c r="S31" s="72"/>
      <c r="T31" s="70"/>
      <c r="W31" s="72"/>
    </row>
    <row r="32" spans="1:23" ht="15" x14ac:dyDescent="0.25">
      <c r="G32" s="69"/>
      <c r="H32" s="69"/>
      <c r="I32" s="69"/>
      <c r="J32" s="69"/>
      <c r="L32" s="71"/>
      <c r="N32" s="74"/>
      <c r="S32" s="74"/>
      <c r="W32" s="74"/>
    </row>
    <row r="33" spans="2:23" ht="15" x14ac:dyDescent="0.25">
      <c r="G33" s="69"/>
      <c r="H33" s="69"/>
      <c r="I33" s="69"/>
      <c r="J33" s="69"/>
      <c r="L33" s="71"/>
      <c r="N33" s="74"/>
      <c r="S33" s="74"/>
      <c r="W33" s="74"/>
    </row>
    <row r="34" spans="2:23" ht="15" x14ac:dyDescent="0.25">
      <c r="B34" s="69"/>
      <c r="C34" s="69"/>
      <c r="D34" s="69"/>
      <c r="E34" s="69"/>
      <c r="F34" s="69"/>
      <c r="G34" s="69"/>
      <c r="H34" s="69"/>
      <c r="I34" s="69"/>
      <c r="J34" s="69"/>
      <c r="L34" s="71"/>
      <c r="W34" s="74"/>
    </row>
    <row r="35" spans="2:23" ht="15" x14ac:dyDescent="0.25">
      <c r="H35" s="69"/>
      <c r="I35" s="69"/>
      <c r="J35" s="69"/>
      <c r="L35" s="71"/>
      <c r="W35" s="74"/>
    </row>
    <row r="36" spans="2:23" x14ac:dyDescent="0.2">
      <c r="I36" s="69"/>
      <c r="J36" s="69"/>
      <c r="K36" s="69"/>
      <c r="L36" s="69"/>
      <c r="M36" s="69"/>
      <c r="N36" s="69"/>
      <c r="O36" s="69"/>
      <c r="P36" s="69"/>
      <c r="Q36" s="69"/>
      <c r="R36" s="69"/>
      <c r="S36" s="69"/>
      <c r="T36" s="69"/>
      <c r="U36" s="69"/>
      <c r="V36" s="69"/>
    </row>
    <row r="37" spans="2:23" x14ac:dyDescent="0.2">
      <c r="I37" s="69"/>
      <c r="J37" s="69"/>
      <c r="K37" s="69"/>
      <c r="L37" s="69"/>
      <c r="M37" s="69"/>
      <c r="N37" s="69"/>
      <c r="O37" s="69"/>
      <c r="P37" s="69"/>
      <c r="Q37" s="69"/>
      <c r="R37" s="69"/>
      <c r="S37" s="69"/>
      <c r="T37" s="69"/>
      <c r="U37" s="69"/>
      <c r="V37" s="69"/>
    </row>
    <row r="38" spans="2:23" x14ac:dyDescent="0.2">
      <c r="L38" s="69"/>
      <c r="M38" s="69"/>
      <c r="N38" s="69"/>
      <c r="O38" s="69"/>
      <c r="P38" s="69"/>
      <c r="Q38" s="69"/>
      <c r="R38" s="69"/>
      <c r="S38" s="69"/>
      <c r="T38" s="69"/>
      <c r="U38" s="69"/>
      <c r="V38" s="69"/>
    </row>
    <row r="39" spans="2:23" x14ac:dyDescent="0.2">
      <c r="L39" s="69"/>
      <c r="M39" s="69"/>
      <c r="N39" s="69"/>
      <c r="O39" s="69"/>
      <c r="P39" s="69"/>
      <c r="Q39" s="69"/>
      <c r="R39" s="69"/>
      <c r="S39" s="69"/>
      <c r="T39" s="69"/>
      <c r="U39" s="69"/>
      <c r="V39" s="69"/>
    </row>
    <row r="40" spans="2:23" x14ac:dyDescent="0.2">
      <c r="L40" s="69"/>
      <c r="M40" s="69"/>
      <c r="N40" s="69"/>
      <c r="O40" s="69"/>
      <c r="P40" s="69"/>
      <c r="Q40" s="69"/>
      <c r="R40" s="69"/>
      <c r="S40" s="69"/>
      <c r="T40" s="69"/>
      <c r="U40" s="69"/>
      <c r="V40" s="69"/>
    </row>
    <row r="41" spans="2:23" x14ac:dyDescent="0.2">
      <c r="L41" s="69"/>
      <c r="M41" s="69"/>
      <c r="N41" s="69"/>
      <c r="O41" s="69"/>
      <c r="P41" s="69"/>
      <c r="Q41" s="69"/>
      <c r="R41" s="69"/>
      <c r="S41" s="69"/>
      <c r="T41" s="69"/>
      <c r="U41" s="69"/>
      <c r="V41" s="69"/>
    </row>
    <row r="54" spans="1:1" x14ac:dyDescent="0.2">
      <c r="A54" s="75" t="s">
        <v>49</v>
      </c>
    </row>
  </sheetData>
  <mergeCells count="21">
    <mergeCell ref="A1:J1"/>
    <mergeCell ref="B3:D3"/>
    <mergeCell ref="B4:D4"/>
    <mergeCell ref="B14:D14"/>
    <mergeCell ref="E14:G14"/>
    <mergeCell ref="H14:J14"/>
    <mergeCell ref="R17:R22"/>
    <mergeCell ref="K14:M14"/>
    <mergeCell ref="N14:P14"/>
    <mergeCell ref="Q14:S14"/>
    <mergeCell ref="B15:D15"/>
    <mergeCell ref="E15:G15"/>
    <mergeCell ref="H15:J15"/>
    <mergeCell ref="K15:M15"/>
    <mergeCell ref="N15:P15"/>
    <mergeCell ref="Q15:S15"/>
    <mergeCell ref="C17:C22"/>
    <mergeCell ref="F17:F22"/>
    <mergeCell ref="I17:I22"/>
    <mergeCell ref="L17:L22"/>
    <mergeCell ref="O17:O22"/>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Evaluator 6</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2019-11-27T16:14:52Z</dcterms:modified>
</cp:coreProperties>
</file>